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Лайт" sheetId="1" r:id="rId1"/>
    <sheet name="ЛайтВело" sheetId="3" r:id="rId2"/>
    <sheet name="ПРО" sheetId="5" r:id="rId3"/>
  </sheets>
  <definedNames>
    <definedName name="_xlnm._FilterDatabase" localSheetId="0" hidden="1">Лайт!$B$5:$AU$9</definedName>
    <definedName name="_xlnm._FilterDatabase" localSheetId="1" hidden="1">ЛайтВело!$B$4:$AR$12</definedName>
    <definedName name="_xlnm._FilterDatabase" localSheetId="2" hidden="1">ПРО!$A$4:$CJ$15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5" l="1"/>
  <c r="H14" i="5"/>
  <c r="H12" i="5"/>
  <c r="H11" i="5"/>
  <c r="H9" i="5"/>
  <c r="H7" i="5"/>
  <c r="H8" i="5"/>
  <c r="H6" i="5"/>
  <c r="H5" i="5"/>
  <c r="F5" i="5"/>
  <c r="F12" i="5"/>
  <c r="F13" i="5"/>
  <c r="F14" i="5"/>
  <c r="F15" i="5"/>
  <c r="F6" i="5"/>
  <c r="F9" i="5"/>
  <c r="F7" i="5"/>
  <c r="F8" i="5"/>
  <c r="F10" i="5"/>
  <c r="F11" i="5"/>
  <c r="CK7" i="5" l="1"/>
  <c r="CK6" i="5"/>
  <c r="CK5" i="5"/>
  <c r="CK15" i="5"/>
  <c r="CK12" i="5"/>
  <c r="CK14" i="5"/>
  <c r="CK13" i="5"/>
  <c r="CK9" i="5"/>
  <c r="CK8" i="5"/>
  <c r="CK10" i="5"/>
  <c r="CK11" i="5"/>
  <c r="H10" i="5"/>
  <c r="H6" i="1"/>
  <c r="H7" i="1"/>
  <c r="H9" i="1"/>
  <c r="H8" i="1"/>
  <c r="H5" i="3"/>
  <c r="F11" i="3"/>
  <c r="F6" i="3"/>
  <c r="F6" i="1"/>
  <c r="F7" i="1"/>
  <c r="F9" i="1"/>
  <c r="F8" i="1"/>
  <c r="H6" i="3"/>
  <c r="H12" i="3"/>
  <c r="H8" i="3"/>
  <c r="H10" i="3"/>
  <c r="H11" i="3"/>
  <c r="H7" i="3"/>
  <c r="H9" i="3"/>
  <c r="F12" i="3"/>
  <c r="F8" i="3"/>
  <c r="F10" i="3"/>
  <c r="F7" i="3"/>
  <c r="F5" i="3"/>
  <c r="F9" i="3"/>
  <c r="AR12" i="3"/>
  <c r="AR8" i="3"/>
  <c r="AR10" i="3"/>
  <c r="AR11" i="3"/>
  <c r="AR7" i="3"/>
  <c r="AR5" i="3"/>
  <c r="AR6" i="3"/>
  <c r="AR9" i="3"/>
</calcChain>
</file>

<file path=xl/sharedStrings.xml><?xml version="1.0" encoding="utf-8"?>
<sst xmlns="http://schemas.openxmlformats.org/spreadsheetml/2006/main" count="111" uniqueCount="60">
  <si>
    <t>Номер команды</t>
  </si>
  <si>
    <t>Toototabon</t>
  </si>
  <si>
    <t>ПиPetzl</t>
  </si>
  <si>
    <t>Планетянки</t>
  </si>
  <si>
    <t>Планета</t>
  </si>
  <si>
    <t>сосны</t>
  </si>
  <si>
    <t>Салолаз</t>
  </si>
  <si>
    <t>Троллей</t>
  </si>
  <si>
    <t>Стрельба</t>
  </si>
  <si>
    <t>бонусные КП</t>
  </si>
  <si>
    <t>Рогейн</t>
  </si>
  <si>
    <t>Этап 1 Сосны</t>
  </si>
  <si>
    <t>Этап 2</t>
  </si>
  <si>
    <t>Баллов</t>
  </si>
  <si>
    <t>Место</t>
  </si>
  <si>
    <t>Пролог</t>
  </si>
  <si>
    <t>Штраф, мин</t>
  </si>
  <si>
    <t>Финиш</t>
  </si>
  <si>
    <t>Результата</t>
  </si>
  <si>
    <t>Класс</t>
  </si>
  <si>
    <t>ЛАЙТ МЖ</t>
  </si>
  <si>
    <t>ЛАЙТ ММ</t>
  </si>
  <si>
    <t>ЛАЙТ (Вело) МЖ</t>
  </si>
  <si>
    <t>KmvAR</t>
  </si>
  <si>
    <t>Перекати-поле</t>
  </si>
  <si>
    <t>Поехали!</t>
  </si>
  <si>
    <t>Ша медуза!</t>
  </si>
  <si>
    <t>Самые лучшие жёны</t>
  </si>
  <si>
    <t>ЛАЙТ (Вело) ММ</t>
  </si>
  <si>
    <t>Грай</t>
  </si>
  <si>
    <t>Мишкин дебют</t>
  </si>
  <si>
    <t>Сервисмэны</t>
  </si>
  <si>
    <t xml:space="preserve"> </t>
  </si>
  <si>
    <t>Опозд</t>
  </si>
  <si>
    <t>обязат</t>
  </si>
  <si>
    <t>Обязат</t>
  </si>
  <si>
    <t>ПРО МЖ</t>
  </si>
  <si>
    <t>Две Бешеные Бобры</t>
  </si>
  <si>
    <t>Дебют</t>
  </si>
  <si>
    <t>Летучие мыши</t>
  </si>
  <si>
    <t>Паразитирующие жгутиконосцы</t>
  </si>
  <si>
    <t>Те и Йети</t>
  </si>
  <si>
    <t>ПРО ММ</t>
  </si>
  <si>
    <t>X-athlete</t>
  </si>
  <si>
    <t>В поиске сна</t>
  </si>
  <si>
    <t>Сталкеры</t>
  </si>
  <si>
    <t>Путь самурая</t>
  </si>
  <si>
    <t>Сряди Стихиев</t>
  </si>
  <si>
    <t>Умка и Тупка</t>
  </si>
  <si>
    <t xml:space="preserve"> этап 3 Ретро</t>
  </si>
  <si>
    <t xml:space="preserve"> этап 4 Вело</t>
  </si>
  <si>
    <t>Две сестры</t>
  </si>
  <si>
    <t>Этап 5 Ясеневский лес</t>
  </si>
  <si>
    <t>Этап 7 Краснодонецка</t>
  </si>
  <si>
    <t>ТЗ-1</t>
  </si>
  <si>
    <t>ТЗ-2</t>
  </si>
  <si>
    <t>ТЗ-3</t>
  </si>
  <si>
    <t>Сход</t>
  </si>
  <si>
    <t>Этап 8</t>
  </si>
  <si>
    <t>посл обязат КП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</si>
</sst>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h]:mm:ss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3" xfId="0" applyBorder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3" xfId="0" applyBorder="1" applyAlignment="1"/>
    <xf numFmtId="0" fontId="0" fillId="0" borderId="0" xfId="0" applyBorder="1"/>
    <xf numFmtId="21" fontId="0" fillId="0" borderId="0" xfId="0" applyNumberFormat="1"/>
    <xf numFmtId="1" fontId="0" fillId="0" borderId="0" xfId="0" applyNumberFormat="1"/>
    <xf numFmtId="0" fontId="0" fillId="0" borderId="9" xfId="0" applyBorder="1"/>
    <xf numFmtId="0" fontId="0" fillId="0" borderId="10" xfId="0" applyBorder="1"/>
    <xf numFmtId="0" fontId="0" fillId="0" borderId="8" xfId="0" applyBorder="1"/>
    <xf numFmtId="21" fontId="0" fillId="0" borderId="8" xfId="0" applyNumberFormat="1" applyBorder="1"/>
    <xf numFmtId="1" fontId="0" fillId="0" borderId="8" xfId="0" applyNumberFormat="1" applyBorder="1"/>
    <xf numFmtId="0" fontId="0" fillId="2" borderId="8" xfId="0" applyFill="1" applyBorder="1"/>
    <xf numFmtId="0" fontId="0" fillId="0" borderId="1" xfId="0" applyBorder="1"/>
    <xf numFmtId="0" fontId="0" fillId="2" borderId="0" xfId="0" applyFill="1"/>
    <xf numFmtId="0" fontId="0" fillId="0" borderId="8" xfId="0" applyFill="1" applyBorder="1"/>
    <xf numFmtId="0" fontId="1" fillId="0" borderId="8" xfId="0" applyFont="1" applyFill="1" applyBorder="1"/>
    <xf numFmtId="21" fontId="0" fillId="2" borderId="0" xfId="0" applyNumberFormat="1" applyFill="1"/>
    <xf numFmtId="1" fontId="0" fillId="2" borderId="0" xfId="0" applyNumberFormat="1" applyFill="1"/>
    <xf numFmtId="1" fontId="0" fillId="2" borderId="8" xfId="0" applyNumberFormat="1" applyFill="1" applyBorder="1"/>
    <xf numFmtId="21" fontId="0" fillId="2" borderId="8" xfId="0" applyNumberFormat="1" applyFill="1" applyBorder="1"/>
    <xf numFmtId="1" fontId="0" fillId="0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0" xfId="0" applyFill="1"/>
    <xf numFmtId="0" fontId="0" fillId="4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3"/>
  <sheetViews>
    <sheetView zoomScale="70" zoomScaleNormal="70" workbookViewId="0">
      <selection activeCell="H9" sqref="H9"/>
    </sheetView>
  </sheetViews>
  <sheetFormatPr defaultRowHeight="15" outlineLevelCol="1" x14ac:dyDescent="0.25"/>
  <cols>
    <col min="3" max="3" width="5.7109375" customWidth="1"/>
    <col min="4" max="4" width="12.5703125" customWidth="1"/>
    <col min="5" max="5" width="6.5703125" customWidth="1" outlineLevel="1"/>
    <col min="6" max="6" width="6" customWidth="1" outlineLevel="1"/>
    <col min="7" max="7" width="8.85546875" customWidth="1" outlineLevel="1"/>
    <col min="8" max="8" width="11.28515625" customWidth="1" outlineLevel="1"/>
    <col min="9" max="9" width="5.42578125" customWidth="1" outlineLevel="1"/>
    <col min="10" max="10" width="5.140625" customWidth="1" outlineLevel="1"/>
    <col min="11" max="11" width="5.7109375" customWidth="1" outlineLevel="1"/>
    <col min="12" max="12" width="5.42578125" customWidth="1" outlineLevel="1"/>
    <col min="13" max="13" width="6.7109375" customWidth="1" outlineLevel="1"/>
    <col min="14" max="14" width="7.5703125" customWidth="1" outlineLevel="1"/>
    <col min="15" max="61" width="3.5703125" customWidth="1"/>
  </cols>
  <sheetData>
    <row r="1" spans="1:47" ht="13.5" customHeight="1" thickBot="1" x14ac:dyDescent="0.3"/>
    <row r="2" spans="1:47" ht="15.75" thickBot="1" x14ac:dyDescent="0.3">
      <c r="A2" t="s">
        <v>14</v>
      </c>
      <c r="B2" t="s">
        <v>19</v>
      </c>
      <c r="C2" t="s">
        <v>0</v>
      </c>
      <c r="E2" t="s">
        <v>35</v>
      </c>
      <c r="F2" t="s">
        <v>13</v>
      </c>
      <c r="G2" t="s">
        <v>17</v>
      </c>
      <c r="H2" t="s">
        <v>18</v>
      </c>
      <c r="I2" t="s">
        <v>33</v>
      </c>
      <c r="J2" s="28" t="s">
        <v>15</v>
      </c>
      <c r="K2" s="29"/>
      <c r="L2" t="s">
        <v>5</v>
      </c>
      <c r="M2" t="s">
        <v>6</v>
      </c>
      <c r="N2" t="s">
        <v>7</v>
      </c>
      <c r="O2" t="s">
        <v>9</v>
      </c>
    </row>
    <row r="3" spans="1:47" ht="15.75" thickBot="1" x14ac:dyDescent="0.3">
      <c r="J3" s="4" t="s">
        <v>13</v>
      </c>
      <c r="K3" s="6" t="s">
        <v>16</v>
      </c>
      <c r="O3" s="7" t="s">
        <v>11</v>
      </c>
      <c r="P3" s="2"/>
      <c r="Q3" s="2"/>
      <c r="R3" s="2"/>
      <c r="S3" s="3"/>
      <c r="T3" s="1"/>
      <c r="U3" s="2"/>
      <c r="V3" s="2"/>
      <c r="W3" s="2"/>
      <c r="X3" s="2" t="s">
        <v>12</v>
      </c>
      <c r="Y3" s="2"/>
      <c r="Z3" s="2"/>
      <c r="AA3" s="2"/>
      <c r="AB3" s="2"/>
      <c r="AC3" s="2"/>
      <c r="AD3" s="1"/>
      <c r="AE3" s="2"/>
      <c r="AF3" s="2"/>
      <c r="AG3" s="2"/>
      <c r="AH3" s="2"/>
      <c r="AI3" s="2"/>
      <c r="AJ3" s="2"/>
      <c r="AK3" s="2"/>
      <c r="AL3" s="2"/>
      <c r="AM3" s="2" t="s">
        <v>10</v>
      </c>
      <c r="AN3" s="2"/>
      <c r="AO3" s="2"/>
      <c r="AP3" s="2"/>
      <c r="AQ3" s="2"/>
      <c r="AR3" s="2"/>
      <c r="AS3" s="2"/>
      <c r="AT3" s="2"/>
      <c r="AU3" s="3"/>
    </row>
    <row r="4" spans="1:47" ht="15.75" thickBot="1" x14ac:dyDescent="0.3">
      <c r="O4" s="4">
        <v>14</v>
      </c>
      <c r="P4" s="5">
        <v>15</v>
      </c>
      <c r="Q4" s="5">
        <v>16</v>
      </c>
      <c r="R4" s="5">
        <v>17</v>
      </c>
      <c r="S4" s="6">
        <v>18</v>
      </c>
      <c r="T4" s="4">
        <v>70</v>
      </c>
      <c r="U4" s="5">
        <v>71</v>
      </c>
      <c r="V4" s="5">
        <v>72</v>
      </c>
      <c r="W4" s="5">
        <v>73</v>
      </c>
      <c r="X4" s="5">
        <v>74</v>
      </c>
      <c r="Y4" s="5">
        <v>75</v>
      </c>
      <c r="Z4" s="5">
        <v>76</v>
      </c>
      <c r="AA4" s="5">
        <v>77</v>
      </c>
      <c r="AB4" s="5">
        <v>78</v>
      </c>
      <c r="AC4" s="5">
        <v>79</v>
      </c>
      <c r="AD4" s="4">
        <v>81</v>
      </c>
      <c r="AE4" s="5">
        <v>82</v>
      </c>
      <c r="AF4" s="5">
        <v>83</v>
      </c>
      <c r="AG4" s="5">
        <v>84</v>
      </c>
      <c r="AH4" s="5">
        <v>85</v>
      </c>
      <c r="AI4" s="5">
        <v>86</v>
      </c>
      <c r="AJ4" s="5">
        <v>87</v>
      </c>
      <c r="AK4" s="5">
        <v>88</v>
      </c>
      <c r="AL4" s="5">
        <v>89</v>
      </c>
      <c r="AM4" s="5">
        <v>91</v>
      </c>
      <c r="AN4" s="5">
        <v>92</v>
      </c>
      <c r="AO4" s="5">
        <v>93</v>
      </c>
      <c r="AP4" s="5">
        <v>94</v>
      </c>
      <c r="AQ4" s="5">
        <v>95</v>
      </c>
      <c r="AR4" s="5">
        <v>96</v>
      </c>
      <c r="AS4" s="5">
        <v>97</v>
      </c>
      <c r="AT4" s="5">
        <v>98</v>
      </c>
      <c r="AU4" s="6">
        <v>99</v>
      </c>
    </row>
    <row r="5" spans="1:47" x14ac:dyDescent="0.25"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s="18" customFormat="1" x14ac:dyDescent="0.25">
      <c r="A6" s="18">
        <v>1</v>
      </c>
      <c r="B6" s="16" t="s">
        <v>20</v>
      </c>
      <c r="C6" s="16">
        <v>22</v>
      </c>
      <c r="D6" s="16" t="s">
        <v>2</v>
      </c>
      <c r="E6" s="16">
        <v>3</v>
      </c>
      <c r="F6" s="23">
        <f>SUM(L6:AU6,J6)-I6</f>
        <v>46</v>
      </c>
      <c r="G6" s="24">
        <v>0.7869328703703703</v>
      </c>
      <c r="H6" s="24">
        <f>G6-9/24+K6/60/24</f>
        <v>0.4119328703703703</v>
      </c>
      <c r="I6" s="23">
        <v>0</v>
      </c>
      <c r="J6" s="16">
        <v>8</v>
      </c>
      <c r="K6" s="16">
        <v>0</v>
      </c>
      <c r="L6" s="16">
        <v>4</v>
      </c>
      <c r="M6" s="16"/>
      <c r="N6" s="16"/>
      <c r="O6" s="16">
        <v>1</v>
      </c>
      <c r="P6" s="16">
        <v>1</v>
      </c>
      <c r="Q6" s="16">
        <v>1</v>
      </c>
      <c r="R6" s="16">
        <v>1</v>
      </c>
      <c r="S6" s="16">
        <v>1</v>
      </c>
      <c r="T6" s="16">
        <v>2</v>
      </c>
      <c r="U6" s="16">
        <v>2</v>
      </c>
      <c r="V6" s="16">
        <v>2</v>
      </c>
      <c r="W6" s="16">
        <v>4</v>
      </c>
      <c r="X6" s="16">
        <v>2</v>
      </c>
      <c r="Y6" s="16">
        <v>2</v>
      </c>
      <c r="Z6" s="16">
        <v>2</v>
      </c>
      <c r="AA6" s="16">
        <v>2</v>
      </c>
      <c r="AB6" s="16">
        <v>2</v>
      </c>
      <c r="AC6" s="16">
        <v>2</v>
      </c>
      <c r="AD6" s="16"/>
      <c r="AE6" s="16">
        <v>1</v>
      </c>
      <c r="AF6" s="16">
        <v>1</v>
      </c>
      <c r="AG6" s="16">
        <v>1</v>
      </c>
      <c r="AH6" s="16"/>
      <c r="AI6" s="16"/>
      <c r="AJ6" s="16">
        <v>1</v>
      </c>
      <c r="AK6" s="16">
        <v>1</v>
      </c>
      <c r="AL6" s="16"/>
      <c r="AM6" s="16"/>
      <c r="AN6" s="16">
        <v>1</v>
      </c>
      <c r="AO6" s="16"/>
      <c r="AP6" s="16">
        <v>1</v>
      </c>
      <c r="AQ6" s="16"/>
      <c r="AR6" s="16"/>
      <c r="AS6" s="16"/>
      <c r="AT6" s="16"/>
      <c r="AU6" s="16"/>
    </row>
    <row r="7" spans="1:47" x14ac:dyDescent="0.25">
      <c r="A7">
        <v>2</v>
      </c>
      <c r="B7" s="13" t="s">
        <v>20</v>
      </c>
      <c r="C7" s="13">
        <v>23</v>
      </c>
      <c r="D7" s="13" t="s">
        <v>3</v>
      </c>
      <c r="E7" s="13">
        <v>3</v>
      </c>
      <c r="F7" s="15">
        <f>SUM(L7:AU7,J7)-I7</f>
        <v>32</v>
      </c>
      <c r="G7" s="14">
        <v>0.76335648148148139</v>
      </c>
      <c r="H7" s="14">
        <f>G7-9/24+K7/60/24</f>
        <v>0.43002314814814807</v>
      </c>
      <c r="I7" s="15">
        <v>0</v>
      </c>
      <c r="J7" s="13">
        <v>8</v>
      </c>
      <c r="K7" s="13">
        <v>60</v>
      </c>
      <c r="L7" s="13"/>
      <c r="M7" s="13"/>
      <c r="N7" s="13"/>
      <c r="O7" s="13">
        <v>1</v>
      </c>
      <c r="P7" s="13">
        <v>1</v>
      </c>
      <c r="Q7" s="13">
        <v>1</v>
      </c>
      <c r="R7" s="13">
        <v>1</v>
      </c>
      <c r="S7" s="13">
        <v>1</v>
      </c>
      <c r="T7" s="13">
        <v>2</v>
      </c>
      <c r="U7" s="13">
        <v>2</v>
      </c>
      <c r="V7" s="13">
        <v>2</v>
      </c>
      <c r="W7" s="13"/>
      <c r="X7" s="13">
        <v>2</v>
      </c>
      <c r="Y7" s="13">
        <v>2</v>
      </c>
      <c r="Z7" s="13">
        <v>2</v>
      </c>
      <c r="AA7" s="13">
        <v>2</v>
      </c>
      <c r="AB7" s="13">
        <v>2</v>
      </c>
      <c r="AC7" s="13">
        <v>2</v>
      </c>
      <c r="AD7" s="13"/>
      <c r="AE7" s="13"/>
      <c r="AF7" s="13"/>
      <c r="AG7" s="13"/>
      <c r="AH7" s="13"/>
      <c r="AI7" s="13"/>
      <c r="AJ7" s="13">
        <v>1</v>
      </c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</row>
    <row r="8" spans="1:47" x14ac:dyDescent="0.25">
      <c r="A8">
        <v>3</v>
      </c>
      <c r="B8" s="13" t="s">
        <v>20</v>
      </c>
      <c r="C8" s="13">
        <v>20</v>
      </c>
      <c r="D8" s="13" t="s">
        <v>1</v>
      </c>
      <c r="E8" s="13">
        <v>3</v>
      </c>
      <c r="F8" s="15">
        <f>SUM(L8:AU8,J8)-I8</f>
        <v>28</v>
      </c>
      <c r="G8" s="14">
        <v>0.7858680555555555</v>
      </c>
      <c r="H8" s="14">
        <f>G8-9/24+K8/60/24</f>
        <v>0.4108680555555555</v>
      </c>
      <c r="I8" s="15">
        <v>0</v>
      </c>
      <c r="J8" s="13">
        <v>8</v>
      </c>
      <c r="K8" s="13">
        <v>0</v>
      </c>
      <c r="L8" s="13"/>
      <c r="M8" s="13"/>
      <c r="N8" s="13"/>
      <c r="O8" s="13">
        <v>1</v>
      </c>
      <c r="P8" s="13">
        <v>1</v>
      </c>
      <c r="Q8" s="13">
        <v>1</v>
      </c>
      <c r="R8" s="13">
        <v>1</v>
      </c>
      <c r="S8" s="13">
        <v>1</v>
      </c>
      <c r="T8" s="13">
        <v>2</v>
      </c>
      <c r="U8" s="13">
        <v>2</v>
      </c>
      <c r="V8" s="13">
        <v>2</v>
      </c>
      <c r="W8" s="13"/>
      <c r="X8" s="13">
        <v>2</v>
      </c>
      <c r="Y8" s="13">
        <v>2</v>
      </c>
      <c r="Z8" s="13">
        <v>2</v>
      </c>
      <c r="AA8" s="13"/>
      <c r="AB8" s="13"/>
      <c r="AC8" s="13"/>
      <c r="AD8" s="13"/>
      <c r="AE8" s="13"/>
      <c r="AF8" s="13"/>
      <c r="AG8" s="13">
        <v>1</v>
      </c>
      <c r="AH8" s="13">
        <v>1</v>
      </c>
      <c r="AI8" s="13"/>
      <c r="AJ8" s="13">
        <v>1</v>
      </c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</row>
    <row r="9" spans="1:47" s="18" customFormat="1" x14ac:dyDescent="0.25">
      <c r="A9" s="18">
        <v>1</v>
      </c>
      <c r="B9" s="16" t="s">
        <v>21</v>
      </c>
      <c r="C9" s="16">
        <v>25</v>
      </c>
      <c r="D9" s="16" t="s">
        <v>4</v>
      </c>
      <c r="E9" s="16">
        <v>3</v>
      </c>
      <c r="F9" s="23">
        <f>SUM(L9:AU9,J9)-I9</f>
        <v>26</v>
      </c>
      <c r="G9" s="24">
        <v>0.78188657407407414</v>
      </c>
      <c r="H9" s="24">
        <f>G9-9/24+K9/60/24</f>
        <v>0.42771990740740745</v>
      </c>
      <c r="I9" s="23">
        <v>0</v>
      </c>
      <c r="J9" s="16">
        <v>8</v>
      </c>
      <c r="K9" s="16">
        <v>30</v>
      </c>
      <c r="L9" s="16"/>
      <c r="M9" s="16"/>
      <c r="N9" s="16">
        <v>4</v>
      </c>
      <c r="O9" s="16">
        <v>1</v>
      </c>
      <c r="P9" s="16">
        <v>1</v>
      </c>
      <c r="Q9" s="16">
        <v>1</v>
      </c>
      <c r="R9" s="16">
        <v>1</v>
      </c>
      <c r="S9" s="16">
        <v>1</v>
      </c>
      <c r="T9" s="16">
        <v>2</v>
      </c>
      <c r="U9" s="16">
        <v>2</v>
      </c>
      <c r="V9" s="16">
        <v>2</v>
      </c>
      <c r="W9" s="16"/>
      <c r="X9" s="16"/>
      <c r="Y9" s="16">
        <v>2</v>
      </c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>
        <v>1</v>
      </c>
      <c r="AL9" s="16"/>
      <c r="AM9" s="16"/>
      <c r="AN9" s="16"/>
      <c r="AO9" s="16"/>
      <c r="AP9" s="16"/>
      <c r="AQ9" s="16"/>
      <c r="AR9" s="16"/>
      <c r="AS9" s="16"/>
      <c r="AT9" s="16"/>
      <c r="AU9" s="16"/>
    </row>
    <row r="10" spans="1:47" x14ac:dyDescent="0.25">
      <c r="I10" s="10"/>
    </row>
    <row r="11" spans="1:47" x14ac:dyDescent="0.25">
      <c r="I11" s="10"/>
    </row>
    <row r="12" spans="1:47" x14ac:dyDescent="0.25">
      <c r="I12" s="10"/>
    </row>
    <row r="13" spans="1:47" x14ac:dyDescent="0.25">
      <c r="I13" s="10"/>
    </row>
  </sheetData>
  <autoFilter ref="B5:AU9">
    <sortState ref="B5:AV8">
      <sortCondition ref="B4:B8"/>
    </sortState>
  </autoFilter>
  <mergeCells count="1">
    <mergeCell ref="J2:K2"/>
  </mergeCells>
  <pageMargins left="0.7" right="0.7" top="0.75" bottom="0.75" header="0.3" footer="0.3"/>
  <pageSetup paperSize="9" scale="3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6"/>
  <sheetViews>
    <sheetView zoomScale="70" zoomScaleNormal="70" workbookViewId="0">
      <selection activeCell="M14" sqref="M14"/>
    </sheetView>
  </sheetViews>
  <sheetFormatPr defaultRowHeight="15" outlineLevelCol="1" x14ac:dyDescent="0.25"/>
  <cols>
    <col min="1" max="1" width="5.5703125" customWidth="1"/>
    <col min="2" max="2" width="16.42578125" customWidth="1"/>
    <col min="3" max="3" width="5" customWidth="1"/>
    <col min="4" max="4" width="17.42578125" customWidth="1"/>
    <col min="5" max="6" width="5.7109375" customWidth="1" outlineLevel="1"/>
    <col min="7" max="7" width="8.5703125" customWidth="1" outlineLevel="1"/>
    <col min="8" max="8" width="8.42578125" customWidth="1" outlineLevel="1"/>
    <col min="9" max="9" width="6.28515625" customWidth="1" outlineLevel="1"/>
    <col min="10" max="10" width="6.140625" customWidth="1" outlineLevel="1"/>
    <col min="11" max="11" width="5.140625" customWidth="1" outlineLevel="1"/>
    <col min="12" max="12" width="6.7109375" customWidth="1" outlineLevel="1"/>
    <col min="13" max="14" width="8" customWidth="1" outlineLevel="1"/>
    <col min="15" max="43" width="3.5703125" customWidth="1"/>
    <col min="44" max="44" width="3.5703125" hidden="1" customWidth="1"/>
    <col min="45" max="57" width="3.5703125" customWidth="1"/>
  </cols>
  <sheetData>
    <row r="1" spans="1:44" ht="16.5" customHeight="1" thickBot="1" x14ac:dyDescent="0.3">
      <c r="A1" t="s">
        <v>14</v>
      </c>
      <c r="B1" t="s">
        <v>19</v>
      </c>
      <c r="C1" t="s">
        <v>0</v>
      </c>
      <c r="E1" t="s">
        <v>34</v>
      </c>
      <c r="F1" t="s">
        <v>13</v>
      </c>
      <c r="G1" t="s">
        <v>17</v>
      </c>
      <c r="H1" t="s">
        <v>18</v>
      </c>
      <c r="I1" t="s">
        <v>33</v>
      </c>
      <c r="J1" s="28" t="s">
        <v>15</v>
      </c>
      <c r="K1" s="29"/>
      <c r="L1" t="s">
        <v>5</v>
      </c>
      <c r="M1" t="s">
        <v>6</v>
      </c>
      <c r="N1" t="s">
        <v>7</v>
      </c>
      <c r="O1" t="s">
        <v>9</v>
      </c>
    </row>
    <row r="2" spans="1:44" ht="15.75" thickBot="1" x14ac:dyDescent="0.3">
      <c r="J2" s="4" t="s">
        <v>13</v>
      </c>
      <c r="K2" s="6" t="s">
        <v>16</v>
      </c>
      <c r="O2" s="7" t="s">
        <v>11</v>
      </c>
      <c r="P2" s="2"/>
      <c r="Q2" s="2"/>
      <c r="R2" s="2"/>
      <c r="S2" s="3"/>
      <c r="T2" s="2" t="s">
        <v>12</v>
      </c>
      <c r="U2" s="2"/>
      <c r="V2" s="2"/>
      <c r="W2" s="2"/>
      <c r="X2" s="2"/>
      <c r="Y2" s="1"/>
      <c r="Z2" s="2"/>
      <c r="AA2" s="2"/>
      <c r="AB2" s="2"/>
      <c r="AC2" s="2"/>
      <c r="AD2" s="2"/>
      <c r="AE2" s="2"/>
      <c r="AF2" s="2"/>
      <c r="AG2" s="2"/>
      <c r="AH2" s="2" t="s">
        <v>10</v>
      </c>
      <c r="AI2" s="2"/>
      <c r="AJ2" s="2"/>
      <c r="AK2" s="2"/>
      <c r="AL2" s="2"/>
      <c r="AM2" s="2"/>
      <c r="AN2" s="2"/>
      <c r="AO2" s="2"/>
      <c r="AP2" s="3"/>
    </row>
    <row r="3" spans="1:44" x14ac:dyDescent="0.25">
      <c r="O3" s="11">
        <v>14</v>
      </c>
      <c r="P3" s="8">
        <v>15</v>
      </c>
      <c r="Q3" s="8">
        <v>16</v>
      </c>
      <c r="R3" s="8">
        <v>17</v>
      </c>
      <c r="S3" s="12">
        <v>18</v>
      </c>
      <c r="T3" s="8">
        <v>74</v>
      </c>
      <c r="U3" s="8">
        <v>76</v>
      </c>
      <c r="V3" s="8">
        <v>77</v>
      </c>
      <c r="W3" s="8">
        <v>78</v>
      </c>
      <c r="X3" s="8">
        <v>79</v>
      </c>
      <c r="Y3" s="11">
        <v>81</v>
      </c>
      <c r="Z3" s="8">
        <v>82</v>
      </c>
      <c r="AA3" s="8">
        <v>83</v>
      </c>
      <c r="AB3" s="8">
        <v>84</v>
      </c>
      <c r="AC3" s="8">
        <v>85</v>
      </c>
      <c r="AD3" s="8">
        <v>86</v>
      </c>
      <c r="AE3" s="8">
        <v>87</v>
      </c>
      <c r="AF3" s="8">
        <v>88</v>
      </c>
      <c r="AG3" s="8">
        <v>89</v>
      </c>
      <c r="AH3" s="8">
        <v>91</v>
      </c>
      <c r="AI3" s="8">
        <v>92</v>
      </c>
      <c r="AJ3" s="8">
        <v>93</v>
      </c>
      <c r="AK3" s="8">
        <v>94</v>
      </c>
      <c r="AL3" s="8">
        <v>95</v>
      </c>
      <c r="AM3" s="8">
        <v>96</v>
      </c>
      <c r="AN3" s="8">
        <v>97</v>
      </c>
      <c r="AO3" s="8">
        <v>98</v>
      </c>
      <c r="AP3" s="12">
        <v>99</v>
      </c>
    </row>
    <row r="4" spans="1:44" x14ac:dyDescent="0.25"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</row>
    <row r="5" spans="1:44" s="18" customFormat="1" x14ac:dyDescent="0.25">
      <c r="A5" s="18">
        <v>1</v>
      </c>
      <c r="B5" s="16" t="s">
        <v>28</v>
      </c>
      <c r="C5" s="16">
        <v>18</v>
      </c>
      <c r="D5" s="16" t="s">
        <v>30</v>
      </c>
      <c r="E5" s="16">
        <v>6</v>
      </c>
      <c r="F5" s="16">
        <f>SUM(L5:AP5,J5)</f>
        <v>39</v>
      </c>
      <c r="G5" s="24">
        <v>0.75526620370370379</v>
      </c>
      <c r="H5" s="24">
        <f>G5-9/24+K5/60/24</f>
        <v>0.4635995370370371</v>
      </c>
      <c r="I5" s="23">
        <v>0</v>
      </c>
      <c r="J5" s="16">
        <v>8</v>
      </c>
      <c r="K5" s="16">
        <v>120</v>
      </c>
      <c r="L5" s="16">
        <v>4</v>
      </c>
      <c r="M5" s="16">
        <v>4</v>
      </c>
      <c r="N5" s="16">
        <v>4</v>
      </c>
      <c r="O5" s="16">
        <v>1</v>
      </c>
      <c r="P5" s="16">
        <v>1</v>
      </c>
      <c r="Q5" s="16"/>
      <c r="R5" s="16"/>
      <c r="S5" s="16">
        <v>1</v>
      </c>
      <c r="T5" s="16">
        <v>4</v>
      </c>
      <c r="U5" s="16">
        <v>2</v>
      </c>
      <c r="V5" s="16">
        <v>3</v>
      </c>
      <c r="W5" s="16">
        <v>3</v>
      </c>
      <c r="X5" s="16">
        <v>4</v>
      </c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R5" s="18">
        <f t="shared" ref="AR5:AR12" si="0">COUNT(O5:AP5)</f>
        <v>8</v>
      </c>
    </row>
    <row r="6" spans="1:44" x14ac:dyDescent="0.25">
      <c r="A6">
        <v>2</v>
      </c>
      <c r="B6" s="13" t="s">
        <v>28</v>
      </c>
      <c r="C6" s="13">
        <v>19</v>
      </c>
      <c r="D6" s="13" t="s">
        <v>31</v>
      </c>
      <c r="E6" s="13">
        <v>6</v>
      </c>
      <c r="F6" s="15">
        <f>SUM(L6:AP6,J6)-I6</f>
        <v>35</v>
      </c>
      <c r="G6" s="14">
        <v>0.77409722222222221</v>
      </c>
      <c r="H6" s="14">
        <f t="shared" ref="H6:H12" si="1">G6-9/24</f>
        <v>0.39909722222222221</v>
      </c>
      <c r="I6" s="15">
        <v>0</v>
      </c>
      <c r="J6" s="13">
        <v>8</v>
      </c>
      <c r="K6" s="13">
        <v>0</v>
      </c>
      <c r="L6" s="13"/>
      <c r="M6" s="13"/>
      <c r="N6" s="13"/>
      <c r="O6" s="13">
        <v>1</v>
      </c>
      <c r="P6" s="13">
        <v>1</v>
      </c>
      <c r="Q6" s="13">
        <v>1</v>
      </c>
      <c r="R6" s="13">
        <v>1</v>
      </c>
      <c r="S6" s="13">
        <v>1</v>
      </c>
      <c r="T6" s="13">
        <v>4</v>
      </c>
      <c r="U6" s="13">
        <v>2</v>
      </c>
      <c r="V6" s="13">
        <v>3</v>
      </c>
      <c r="W6" s="13">
        <v>3</v>
      </c>
      <c r="X6" s="13">
        <v>4</v>
      </c>
      <c r="Y6" s="13">
        <v>1</v>
      </c>
      <c r="Z6" s="13"/>
      <c r="AA6" s="13"/>
      <c r="AB6" s="13">
        <v>1</v>
      </c>
      <c r="AC6" s="13"/>
      <c r="AD6" s="13"/>
      <c r="AE6" s="13">
        <v>1</v>
      </c>
      <c r="AF6" s="13">
        <v>1</v>
      </c>
      <c r="AG6" s="13"/>
      <c r="AH6" s="13">
        <v>1</v>
      </c>
      <c r="AI6" s="13"/>
      <c r="AJ6" s="13"/>
      <c r="AK6" s="13">
        <v>1</v>
      </c>
      <c r="AL6" s="13"/>
      <c r="AM6" s="13"/>
      <c r="AN6" s="13"/>
      <c r="AO6" s="13"/>
      <c r="AP6" s="13"/>
      <c r="AR6">
        <f t="shared" si="0"/>
        <v>16</v>
      </c>
    </row>
    <row r="7" spans="1:44" x14ac:dyDescent="0.25">
      <c r="A7">
        <v>3</v>
      </c>
      <c r="B7" s="13" t="s">
        <v>28</v>
      </c>
      <c r="C7" s="13">
        <v>17</v>
      </c>
      <c r="D7" s="13" t="s">
        <v>29</v>
      </c>
      <c r="E7" s="13">
        <v>6</v>
      </c>
      <c r="F7" s="13">
        <f t="shared" ref="F7:F12" si="2">SUM(L7:AP7,J7)</f>
        <v>26</v>
      </c>
      <c r="G7" s="14">
        <v>0.7820138888888889</v>
      </c>
      <c r="H7" s="14">
        <f t="shared" si="1"/>
        <v>0.4070138888888889</v>
      </c>
      <c r="I7" s="15">
        <v>0</v>
      </c>
      <c r="J7" s="13">
        <v>8</v>
      </c>
      <c r="K7" s="13">
        <v>0</v>
      </c>
      <c r="L7" s="13"/>
      <c r="M7" s="13"/>
      <c r="N7" s="13"/>
      <c r="O7" s="13">
        <v>1</v>
      </c>
      <c r="P7" s="13">
        <v>1</v>
      </c>
      <c r="Q7" s="13">
        <v>1</v>
      </c>
      <c r="R7" s="13">
        <v>1</v>
      </c>
      <c r="S7" s="13">
        <v>1</v>
      </c>
      <c r="T7" s="13">
        <v>4</v>
      </c>
      <c r="U7" s="13">
        <v>2</v>
      </c>
      <c r="V7" s="13">
        <v>3</v>
      </c>
      <c r="W7" s="13"/>
      <c r="X7" s="13"/>
      <c r="Y7" s="13"/>
      <c r="Z7" s="13">
        <v>1</v>
      </c>
      <c r="AA7" s="13">
        <v>1</v>
      </c>
      <c r="AB7" s="13"/>
      <c r="AC7" s="13"/>
      <c r="AD7" s="13"/>
      <c r="AE7" s="13">
        <v>1</v>
      </c>
      <c r="AF7" s="13"/>
      <c r="AG7" s="13"/>
      <c r="AH7" s="13"/>
      <c r="AI7" s="13"/>
      <c r="AJ7" s="13"/>
      <c r="AK7" s="13">
        <v>1</v>
      </c>
      <c r="AL7" s="13"/>
      <c r="AM7" s="13"/>
      <c r="AN7" s="13"/>
      <c r="AO7" s="13"/>
      <c r="AP7" s="13"/>
      <c r="AR7">
        <f t="shared" si="0"/>
        <v>12</v>
      </c>
    </row>
    <row r="8" spans="1:44" s="18" customFormat="1" x14ac:dyDescent="0.25">
      <c r="A8" s="18">
        <v>1</v>
      </c>
      <c r="B8" s="16" t="s">
        <v>22</v>
      </c>
      <c r="C8" s="16">
        <v>14</v>
      </c>
      <c r="D8" s="16" t="s">
        <v>25</v>
      </c>
      <c r="E8" s="16">
        <v>6</v>
      </c>
      <c r="F8" s="16">
        <f t="shared" si="2"/>
        <v>35</v>
      </c>
      <c r="G8" s="24">
        <v>0.77281250000000001</v>
      </c>
      <c r="H8" s="24">
        <f t="shared" si="1"/>
        <v>0.39781250000000001</v>
      </c>
      <c r="I8" s="23">
        <v>0</v>
      </c>
      <c r="J8" s="16">
        <v>8</v>
      </c>
      <c r="K8" s="16">
        <v>0</v>
      </c>
      <c r="L8" s="16">
        <v>2</v>
      </c>
      <c r="M8" s="16"/>
      <c r="N8" s="16"/>
      <c r="O8" s="16">
        <v>1</v>
      </c>
      <c r="P8" s="16">
        <v>1</v>
      </c>
      <c r="Q8" s="16">
        <v>1</v>
      </c>
      <c r="R8" s="16">
        <v>1</v>
      </c>
      <c r="S8" s="16">
        <v>1</v>
      </c>
      <c r="T8" s="16">
        <v>4</v>
      </c>
      <c r="U8" s="16">
        <v>2</v>
      </c>
      <c r="V8" s="16">
        <v>3</v>
      </c>
      <c r="W8" s="16">
        <v>3</v>
      </c>
      <c r="X8" s="16">
        <v>4</v>
      </c>
      <c r="Y8" s="16"/>
      <c r="Z8" s="16">
        <v>1</v>
      </c>
      <c r="AA8" s="16"/>
      <c r="AB8" s="16">
        <v>1</v>
      </c>
      <c r="AC8" s="16"/>
      <c r="AD8" s="16"/>
      <c r="AE8" s="16">
        <v>1</v>
      </c>
      <c r="AF8" s="16"/>
      <c r="AG8" s="16"/>
      <c r="AH8" s="16"/>
      <c r="AI8" s="16"/>
      <c r="AJ8" s="16"/>
      <c r="AK8" s="16">
        <v>1</v>
      </c>
      <c r="AL8" s="16"/>
      <c r="AM8" s="16"/>
      <c r="AN8" s="16"/>
      <c r="AO8" s="16"/>
      <c r="AP8" s="16"/>
      <c r="AR8" s="18">
        <f t="shared" si="0"/>
        <v>14</v>
      </c>
    </row>
    <row r="9" spans="1:44" x14ac:dyDescent="0.25">
      <c r="A9">
        <v>2</v>
      </c>
      <c r="B9" s="13" t="s">
        <v>22</v>
      </c>
      <c r="C9" s="13">
        <v>12</v>
      </c>
      <c r="D9" s="13" t="s">
        <v>23</v>
      </c>
      <c r="E9" s="13">
        <v>6</v>
      </c>
      <c r="F9" s="13">
        <f t="shared" si="2"/>
        <v>28</v>
      </c>
      <c r="G9" s="14">
        <v>0.77680555555555564</v>
      </c>
      <c r="H9" s="14">
        <f t="shared" si="1"/>
        <v>0.40180555555555564</v>
      </c>
      <c r="I9" s="15">
        <v>0</v>
      </c>
      <c r="J9" s="13">
        <v>8</v>
      </c>
      <c r="K9" s="13">
        <v>0</v>
      </c>
      <c r="L9" s="13">
        <v>4</v>
      </c>
      <c r="M9" s="13"/>
      <c r="N9" s="13"/>
      <c r="O9" s="13">
        <v>1</v>
      </c>
      <c r="P9" s="13">
        <v>1</v>
      </c>
      <c r="Q9" s="13">
        <v>1</v>
      </c>
      <c r="R9" s="13">
        <v>1</v>
      </c>
      <c r="S9" s="13">
        <v>1</v>
      </c>
      <c r="T9" s="13">
        <v>4</v>
      </c>
      <c r="U9" s="13">
        <v>2</v>
      </c>
      <c r="V9" s="13">
        <v>3</v>
      </c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>
        <v>1</v>
      </c>
      <c r="AG9" s="13"/>
      <c r="AH9" s="13"/>
      <c r="AI9" s="13"/>
      <c r="AJ9" s="13"/>
      <c r="AK9" s="13"/>
      <c r="AL9" s="13"/>
      <c r="AM9" s="13"/>
      <c r="AN9" s="13"/>
      <c r="AO9" s="13"/>
      <c r="AP9" s="13"/>
      <c r="AR9">
        <f t="shared" si="0"/>
        <v>10</v>
      </c>
    </row>
    <row r="10" spans="1:44" x14ac:dyDescent="0.25">
      <c r="A10">
        <v>3</v>
      </c>
      <c r="B10" s="13" t="s">
        <v>22</v>
      </c>
      <c r="C10" s="13">
        <v>15</v>
      </c>
      <c r="D10" s="13" t="s">
        <v>26</v>
      </c>
      <c r="E10" s="13">
        <v>6</v>
      </c>
      <c r="F10" s="13">
        <f t="shared" si="2"/>
        <v>27</v>
      </c>
      <c r="G10" s="14">
        <v>0.7820138888888889</v>
      </c>
      <c r="H10" s="14">
        <f t="shared" si="1"/>
        <v>0.4070138888888889</v>
      </c>
      <c r="I10" s="15">
        <v>0</v>
      </c>
      <c r="J10" s="13">
        <v>8</v>
      </c>
      <c r="K10" s="13">
        <v>0</v>
      </c>
      <c r="L10" s="13">
        <v>2</v>
      </c>
      <c r="M10" s="13"/>
      <c r="N10" s="13"/>
      <c r="O10" s="13">
        <v>1</v>
      </c>
      <c r="P10" s="13">
        <v>1</v>
      </c>
      <c r="Q10" s="13">
        <v>1</v>
      </c>
      <c r="R10" s="13">
        <v>1</v>
      </c>
      <c r="S10" s="13">
        <v>1</v>
      </c>
      <c r="T10" s="13">
        <v>4</v>
      </c>
      <c r="U10" s="13">
        <v>2</v>
      </c>
      <c r="V10" s="13">
        <v>3</v>
      </c>
      <c r="W10" s="13"/>
      <c r="X10" s="13"/>
      <c r="Y10" s="13"/>
      <c r="Z10" s="13"/>
      <c r="AA10" s="13"/>
      <c r="AB10" s="13"/>
      <c r="AC10" s="13">
        <v>1</v>
      </c>
      <c r="AD10" s="13"/>
      <c r="AE10" s="13">
        <v>1</v>
      </c>
      <c r="AF10" s="13">
        <v>1</v>
      </c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R10">
        <f t="shared" si="0"/>
        <v>11</v>
      </c>
    </row>
    <row r="11" spans="1:44" x14ac:dyDescent="0.25">
      <c r="A11">
        <v>4</v>
      </c>
      <c r="B11" s="13" t="s">
        <v>22</v>
      </c>
      <c r="C11" s="13">
        <v>24</v>
      </c>
      <c r="D11" s="13" t="s">
        <v>27</v>
      </c>
      <c r="E11" s="13">
        <v>6</v>
      </c>
      <c r="F11" s="13">
        <f t="shared" si="2"/>
        <v>26</v>
      </c>
      <c r="G11" s="14">
        <v>0.78287037037037033</v>
      </c>
      <c r="H11" s="14">
        <f t="shared" si="1"/>
        <v>0.40787037037037033</v>
      </c>
      <c r="I11" s="15">
        <v>0</v>
      </c>
      <c r="J11" s="13">
        <v>8</v>
      </c>
      <c r="K11" s="13">
        <v>0</v>
      </c>
      <c r="L11" s="13">
        <v>2</v>
      </c>
      <c r="M11" s="13">
        <v>2</v>
      </c>
      <c r="N11" s="13">
        <v>4</v>
      </c>
      <c r="O11" s="13">
        <v>1</v>
      </c>
      <c r="P11" s="13">
        <v>1</v>
      </c>
      <c r="Q11" s="13">
        <v>1</v>
      </c>
      <c r="R11" s="13">
        <v>1</v>
      </c>
      <c r="S11" s="13">
        <v>1</v>
      </c>
      <c r="T11" s="13"/>
      <c r="U11" s="13">
        <v>2</v>
      </c>
      <c r="V11" s="13"/>
      <c r="W11" s="13"/>
      <c r="X11" s="13"/>
      <c r="Y11" s="13"/>
      <c r="Z11" s="13">
        <v>1</v>
      </c>
      <c r="AA11" s="13"/>
      <c r="AB11" s="13"/>
      <c r="AC11" s="13"/>
      <c r="AD11" s="13"/>
      <c r="AE11" s="13">
        <v>1</v>
      </c>
      <c r="AF11" s="13"/>
      <c r="AG11" s="13"/>
      <c r="AH11" s="13"/>
      <c r="AI11" s="13"/>
      <c r="AJ11" s="13"/>
      <c r="AK11" s="13">
        <v>1</v>
      </c>
      <c r="AL11" s="13"/>
      <c r="AM11" s="13"/>
      <c r="AN11" s="13"/>
      <c r="AO11" s="13"/>
      <c r="AP11" s="13"/>
      <c r="AR11">
        <f t="shared" si="0"/>
        <v>9</v>
      </c>
    </row>
    <row r="12" spans="1:44" x14ac:dyDescent="0.25">
      <c r="A12">
        <v>5</v>
      </c>
      <c r="B12" s="13" t="s">
        <v>22</v>
      </c>
      <c r="C12" s="13">
        <v>13</v>
      </c>
      <c r="D12" s="13" t="s">
        <v>24</v>
      </c>
      <c r="E12" s="13">
        <v>6</v>
      </c>
      <c r="F12" s="13">
        <f t="shared" si="2"/>
        <v>21</v>
      </c>
      <c r="G12" s="14">
        <v>0.81579861111111107</v>
      </c>
      <c r="H12" s="14">
        <f t="shared" si="1"/>
        <v>0.44079861111111107</v>
      </c>
      <c r="I12" s="15">
        <v>7</v>
      </c>
      <c r="J12" s="13">
        <v>8</v>
      </c>
      <c r="K12" s="13">
        <v>0</v>
      </c>
      <c r="L12" s="13"/>
      <c r="M12" s="13"/>
      <c r="N12" s="13"/>
      <c r="O12" s="13">
        <v>1</v>
      </c>
      <c r="P12" s="13">
        <v>1</v>
      </c>
      <c r="Q12" s="13">
        <v>1</v>
      </c>
      <c r="R12" s="13">
        <v>1</v>
      </c>
      <c r="S12" s="13">
        <v>1</v>
      </c>
      <c r="T12" s="13">
        <v>4</v>
      </c>
      <c r="U12" s="13"/>
      <c r="V12" s="13"/>
      <c r="W12" s="13"/>
      <c r="X12" s="13">
        <v>4</v>
      </c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R12">
        <f t="shared" si="0"/>
        <v>7</v>
      </c>
    </row>
    <row r="14" spans="1:44" x14ac:dyDescent="0.25">
      <c r="G14" s="9"/>
    </row>
    <row r="15" spans="1:44" x14ac:dyDescent="0.25">
      <c r="G15" s="9"/>
    </row>
    <row r="16" spans="1:44" x14ac:dyDescent="0.25">
      <c r="G16" s="9"/>
      <c r="K16" t="s">
        <v>32</v>
      </c>
    </row>
  </sheetData>
  <autoFilter ref="B4:AR12">
    <sortState ref="B5:AR12">
      <sortCondition descending="1" ref="B4:B12"/>
    </sortState>
  </autoFilter>
  <mergeCells count="1">
    <mergeCell ref="J1:K1"/>
  </mergeCells>
  <pageMargins left="0.7" right="0.7" top="0.75" bottom="0.75" header="0.3" footer="0.3"/>
  <pageSetup paperSize="9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23"/>
  <sheetViews>
    <sheetView tabSelected="1" zoomScale="115" zoomScaleNormal="11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6" sqref="A6"/>
    </sheetView>
  </sheetViews>
  <sheetFormatPr defaultRowHeight="15" outlineLevelCol="2" x14ac:dyDescent="0.25"/>
  <cols>
    <col min="1" max="1" width="6.28515625" customWidth="1"/>
    <col min="2" max="2" width="9" customWidth="1"/>
    <col min="3" max="3" width="4.42578125" customWidth="1"/>
    <col min="4" max="4" width="18" customWidth="1"/>
    <col min="5" max="5" width="5.7109375" customWidth="1" outlineLevel="1"/>
    <col min="6" max="6" width="7.85546875" customWidth="1" outlineLevel="1"/>
    <col min="7" max="8" width="11.28515625" customWidth="1" outlineLevel="2"/>
    <col min="9" max="9" width="8" customWidth="1" outlineLevel="2"/>
    <col min="10" max="10" width="7.85546875" customWidth="1" outlineLevel="2"/>
    <col min="11" max="11" width="7.7109375" customWidth="1" outlineLevel="2"/>
    <col min="12" max="15" width="8" customWidth="1" outlineLevel="2"/>
    <col min="16" max="26" width="3.5703125" customWidth="1" outlineLevel="1"/>
    <col min="27" max="27" width="4" customWidth="1" outlineLevel="1"/>
    <col min="28" max="32" width="3.5703125" customWidth="1" outlineLevel="1"/>
    <col min="33" max="33" width="4" customWidth="1" outlineLevel="1"/>
    <col min="34" max="43" width="3.5703125" customWidth="1" outlineLevel="1"/>
    <col min="44" max="44" width="4" customWidth="1" outlineLevel="1"/>
    <col min="45" max="45" width="3.5703125" customWidth="1" outlineLevel="1"/>
    <col min="46" max="60" width="3.5703125" customWidth="1"/>
    <col min="61" max="61" width="4" customWidth="1"/>
    <col min="62" max="88" width="3.5703125" customWidth="1"/>
    <col min="89" max="89" width="3.5703125" hidden="1" customWidth="1"/>
    <col min="90" max="102" width="3.5703125" customWidth="1"/>
  </cols>
  <sheetData>
    <row r="1" spans="1:89" ht="18.75" customHeight="1" thickBot="1" x14ac:dyDescent="0.3">
      <c r="A1" t="s">
        <v>14</v>
      </c>
      <c r="B1" t="s">
        <v>19</v>
      </c>
      <c r="C1" t="s">
        <v>0</v>
      </c>
      <c r="E1" t="s">
        <v>59</v>
      </c>
      <c r="F1" t="s">
        <v>13</v>
      </c>
      <c r="G1" t="s">
        <v>17</v>
      </c>
      <c r="H1" t="s">
        <v>18</v>
      </c>
      <c r="I1" t="s">
        <v>33</v>
      </c>
      <c r="J1" s="28" t="s">
        <v>15</v>
      </c>
      <c r="K1" s="29"/>
      <c r="L1" t="s">
        <v>5</v>
      </c>
      <c r="M1" t="s">
        <v>6</v>
      </c>
      <c r="N1" t="s">
        <v>7</v>
      </c>
      <c r="O1" t="s">
        <v>8</v>
      </c>
      <c r="P1" t="s">
        <v>9</v>
      </c>
      <c r="AA1" t="s">
        <v>54</v>
      </c>
      <c r="AG1" t="s">
        <v>51</v>
      </c>
      <c r="AR1" t="s">
        <v>55</v>
      </c>
      <c r="BI1" t="s">
        <v>56</v>
      </c>
    </row>
    <row r="2" spans="1:89" ht="15.75" thickBot="1" x14ac:dyDescent="0.3">
      <c r="J2" s="4" t="s">
        <v>13</v>
      </c>
      <c r="K2" s="6" t="s">
        <v>16</v>
      </c>
      <c r="P2" s="7" t="s">
        <v>11</v>
      </c>
      <c r="Q2" s="2"/>
      <c r="R2" s="2"/>
      <c r="S2" s="2"/>
      <c r="T2" s="3"/>
      <c r="U2" s="7" t="s">
        <v>49</v>
      </c>
      <c r="V2" s="2"/>
      <c r="W2" s="2"/>
      <c r="X2" s="2"/>
      <c r="Y2" s="2"/>
      <c r="Z2" s="2"/>
      <c r="AA2" s="3"/>
      <c r="AB2" s="7" t="s">
        <v>50</v>
      </c>
      <c r="AC2" s="2"/>
      <c r="AD2" s="2"/>
      <c r="AE2" s="2"/>
      <c r="AF2" s="2"/>
      <c r="AG2" s="2"/>
      <c r="AH2" s="2"/>
      <c r="AI2" s="3"/>
      <c r="AJ2" s="7" t="s">
        <v>52</v>
      </c>
      <c r="AK2" s="2"/>
      <c r="AL2" s="2"/>
      <c r="AM2" s="2"/>
      <c r="AN2" s="2"/>
      <c r="AO2" s="2"/>
      <c r="AP2" s="2"/>
      <c r="AQ2" s="2"/>
      <c r="AR2" s="3"/>
      <c r="AS2" s="2"/>
      <c r="AT2" s="7" t="s">
        <v>53</v>
      </c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3"/>
      <c r="BJ2" s="2"/>
      <c r="BK2" s="2"/>
      <c r="BL2" s="2"/>
      <c r="BM2" s="2"/>
      <c r="BN2" s="2"/>
      <c r="BO2" s="2" t="s">
        <v>58</v>
      </c>
      <c r="BP2" s="2"/>
      <c r="BQ2" s="2"/>
      <c r="BR2" s="2"/>
      <c r="BS2" s="1"/>
      <c r="BT2" s="2"/>
      <c r="BU2" s="2"/>
      <c r="BV2" s="2"/>
      <c r="BW2" s="2"/>
      <c r="BX2" s="2"/>
      <c r="BY2" s="2"/>
      <c r="BZ2" s="2"/>
      <c r="CA2" s="2"/>
      <c r="CB2" s="2" t="s">
        <v>10</v>
      </c>
      <c r="CC2" s="2"/>
      <c r="CD2" s="2"/>
      <c r="CE2" s="2"/>
      <c r="CF2" s="2"/>
      <c r="CG2" s="2"/>
      <c r="CH2" s="2"/>
      <c r="CI2" s="2"/>
      <c r="CJ2" s="3"/>
    </row>
    <row r="3" spans="1:89" ht="15.75" thickBot="1" x14ac:dyDescent="0.3">
      <c r="E3" s="30">
        <v>1</v>
      </c>
      <c r="F3" s="18">
        <v>2</v>
      </c>
      <c r="H3" s="31">
        <v>3</v>
      </c>
      <c r="P3" s="4">
        <v>14</v>
      </c>
      <c r="Q3" s="5">
        <v>15</v>
      </c>
      <c r="R3" s="5">
        <v>16</v>
      </c>
      <c r="S3" s="5">
        <v>17</v>
      </c>
      <c r="T3" s="6">
        <v>18</v>
      </c>
      <c r="U3" s="4">
        <v>24</v>
      </c>
      <c r="V3" s="5">
        <v>25</v>
      </c>
      <c r="W3" s="5">
        <v>26</v>
      </c>
      <c r="X3" s="5">
        <v>27</v>
      </c>
      <c r="Y3" s="5">
        <v>28</v>
      </c>
      <c r="Z3" s="5">
        <v>29</v>
      </c>
      <c r="AA3" s="17">
        <v>121</v>
      </c>
      <c r="AB3" s="4">
        <v>31</v>
      </c>
      <c r="AC3" s="5">
        <v>32</v>
      </c>
      <c r="AD3" s="5">
        <v>33</v>
      </c>
      <c r="AE3" s="5">
        <v>34</v>
      </c>
      <c r="AF3" s="5">
        <v>35</v>
      </c>
      <c r="AG3" s="17">
        <v>125</v>
      </c>
      <c r="AH3" s="5">
        <v>36</v>
      </c>
      <c r="AI3" s="6">
        <v>37</v>
      </c>
      <c r="AJ3" s="4">
        <v>41</v>
      </c>
      <c r="AK3" s="5">
        <v>42</v>
      </c>
      <c r="AL3" s="5">
        <v>43</v>
      </c>
      <c r="AM3" s="5">
        <v>44</v>
      </c>
      <c r="AN3" s="5">
        <v>45</v>
      </c>
      <c r="AO3" s="5">
        <v>46</v>
      </c>
      <c r="AP3" s="5">
        <v>47</v>
      </c>
      <c r="AQ3" s="5">
        <v>48</v>
      </c>
      <c r="AR3" s="17">
        <v>122</v>
      </c>
      <c r="AS3" s="5">
        <v>49</v>
      </c>
      <c r="AT3" s="4">
        <v>52</v>
      </c>
      <c r="AU3" s="5">
        <v>53</v>
      </c>
      <c r="AV3" s="5">
        <v>54</v>
      </c>
      <c r="AW3" s="5">
        <v>55</v>
      </c>
      <c r="AX3" s="5">
        <v>56</v>
      </c>
      <c r="AY3" s="5">
        <v>57</v>
      </c>
      <c r="AZ3" s="5">
        <v>58</v>
      </c>
      <c r="BA3" s="5">
        <v>59</v>
      </c>
      <c r="BB3" s="5">
        <v>60</v>
      </c>
      <c r="BC3" s="5">
        <v>61</v>
      </c>
      <c r="BD3" s="5">
        <v>62</v>
      </c>
      <c r="BE3" s="5">
        <v>63</v>
      </c>
      <c r="BF3" s="5">
        <v>64</v>
      </c>
      <c r="BG3" s="5">
        <v>65</v>
      </c>
      <c r="BH3" s="5">
        <v>66</v>
      </c>
      <c r="BI3" s="17">
        <v>123</v>
      </c>
      <c r="BJ3" s="5">
        <v>68</v>
      </c>
      <c r="BK3" s="5">
        <v>69</v>
      </c>
      <c r="BL3" s="5">
        <v>73</v>
      </c>
      <c r="BM3" s="5">
        <v>74</v>
      </c>
      <c r="BN3" s="5">
        <v>75</v>
      </c>
      <c r="BO3" s="5">
        <v>76</v>
      </c>
      <c r="BP3" s="5">
        <v>77</v>
      </c>
      <c r="BQ3" s="5">
        <v>78</v>
      </c>
      <c r="BR3" s="5">
        <v>79</v>
      </c>
      <c r="BS3" s="4">
        <v>81</v>
      </c>
      <c r="BT3" s="5">
        <v>82</v>
      </c>
      <c r="BU3" s="5">
        <v>83</v>
      </c>
      <c r="BV3" s="5">
        <v>84</v>
      </c>
      <c r="BW3" s="5">
        <v>85</v>
      </c>
      <c r="BX3" s="5">
        <v>86</v>
      </c>
      <c r="BY3" s="5">
        <v>87</v>
      </c>
      <c r="BZ3" s="5">
        <v>88</v>
      </c>
      <c r="CA3" s="5">
        <v>89</v>
      </c>
      <c r="CB3" s="5">
        <v>91</v>
      </c>
      <c r="CC3" s="5">
        <v>92</v>
      </c>
      <c r="CD3" s="5">
        <v>93</v>
      </c>
      <c r="CE3" s="5">
        <v>94</v>
      </c>
      <c r="CF3" s="5">
        <v>95</v>
      </c>
      <c r="CG3" s="5">
        <v>96</v>
      </c>
      <c r="CH3" s="5">
        <v>97</v>
      </c>
      <c r="CI3" s="5">
        <v>98</v>
      </c>
      <c r="CJ3" s="6">
        <v>99</v>
      </c>
    </row>
    <row r="4" spans="1:89" x14ac:dyDescent="0.25"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</row>
    <row r="5" spans="1:89" s="18" customFormat="1" x14ac:dyDescent="0.25">
      <c r="A5" s="18">
        <v>1</v>
      </c>
      <c r="B5" s="18" t="s">
        <v>42</v>
      </c>
      <c r="C5" s="18">
        <v>11</v>
      </c>
      <c r="D5" s="18" t="s">
        <v>48</v>
      </c>
      <c r="E5" s="18">
        <v>10</v>
      </c>
      <c r="F5" s="22">
        <f>SUM(L5:CJ5,J5)-I5</f>
        <v>261</v>
      </c>
      <c r="G5" s="21">
        <v>0.45699074074074075</v>
      </c>
      <c r="H5" s="26">
        <f>G5-9/24+K5/60/24+1</f>
        <v>1.0819907407407408</v>
      </c>
      <c r="I5" s="22">
        <v>0</v>
      </c>
      <c r="J5" s="18">
        <v>8</v>
      </c>
      <c r="K5" s="18">
        <v>0</v>
      </c>
      <c r="L5" s="18">
        <v>10</v>
      </c>
      <c r="M5" s="18">
        <v>10</v>
      </c>
      <c r="N5" s="18">
        <v>10</v>
      </c>
      <c r="O5" s="18">
        <v>10</v>
      </c>
      <c r="P5" s="16">
        <v>2</v>
      </c>
      <c r="Q5" s="16">
        <v>2</v>
      </c>
      <c r="R5" s="16">
        <v>2</v>
      </c>
      <c r="S5" s="16">
        <v>2</v>
      </c>
      <c r="T5" s="16">
        <v>2</v>
      </c>
      <c r="U5" s="16">
        <v>2</v>
      </c>
      <c r="V5" s="16">
        <v>2</v>
      </c>
      <c r="W5" s="16">
        <v>3</v>
      </c>
      <c r="X5" s="16">
        <v>2</v>
      </c>
      <c r="Y5" s="16">
        <v>3</v>
      </c>
      <c r="Z5" s="16">
        <v>2</v>
      </c>
      <c r="AA5" s="16">
        <v>10</v>
      </c>
      <c r="AB5" s="16">
        <v>3</v>
      </c>
      <c r="AC5" s="16">
        <v>3</v>
      </c>
      <c r="AD5" s="16">
        <v>3</v>
      </c>
      <c r="AE5" s="16">
        <v>3</v>
      </c>
      <c r="AF5" s="16">
        <v>3</v>
      </c>
      <c r="AG5" s="16">
        <v>10</v>
      </c>
      <c r="AH5" s="16">
        <v>3</v>
      </c>
      <c r="AI5" s="16">
        <v>3</v>
      </c>
      <c r="AJ5" s="16"/>
      <c r="AK5" s="16"/>
      <c r="AL5" s="16">
        <v>3</v>
      </c>
      <c r="AM5" s="16">
        <v>3</v>
      </c>
      <c r="AN5" s="16">
        <v>2</v>
      </c>
      <c r="AO5" s="16">
        <v>3</v>
      </c>
      <c r="AP5" s="16">
        <v>3</v>
      </c>
      <c r="AQ5" s="16">
        <v>3</v>
      </c>
      <c r="AR5" s="16">
        <v>10</v>
      </c>
      <c r="AS5" s="16">
        <v>5</v>
      </c>
      <c r="AT5" s="16">
        <v>6</v>
      </c>
      <c r="AU5" s="16">
        <v>6</v>
      </c>
      <c r="AV5" s="16">
        <v>6</v>
      </c>
      <c r="AW5" s="16">
        <v>6</v>
      </c>
      <c r="AX5" s="16">
        <v>6</v>
      </c>
      <c r="AY5" s="16">
        <v>10</v>
      </c>
      <c r="AZ5" s="16">
        <v>6</v>
      </c>
      <c r="BA5" s="16">
        <v>10</v>
      </c>
      <c r="BB5" s="16">
        <v>6</v>
      </c>
      <c r="BC5" s="16">
        <v>6</v>
      </c>
      <c r="BD5" s="16">
        <v>6</v>
      </c>
      <c r="BE5" s="16">
        <v>6</v>
      </c>
      <c r="BF5" s="16">
        <v>6</v>
      </c>
      <c r="BG5" s="16">
        <v>10</v>
      </c>
      <c r="BH5" s="16">
        <v>10</v>
      </c>
      <c r="BI5" s="16">
        <v>10</v>
      </c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8">
        <f>COUNT(P5:CJ5)</f>
        <v>44</v>
      </c>
    </row>
    <row r="6" spans="1:89" x14ac:dyDescent="0.25">
      <c r="A6">
        <v>2</v>
      </c>
      <c r="B6" t="s">
        <v>42</v>
      </c>
      <c r="C6">
        <v>10</v>
      </c>
      <c r="D6" t="s">
        <v>47</v>
      </c>
      <c r="E6">
        <v>10</v>
      </c>
      <c r="F6" s="25">
        <f>SUM(L6:CJ6,J6)-I6</f>
        <v>214</v>
      </c>
      <c r="G6" s="9">
        <v>0.45431712962962961</v>
      </c>
      <c r="H6" s="27">
        <f>G6-9/24+K6/60/24+1</f>
        <v>1.0793171296296296</v>
      </c>
      <c r="I6" s="10">
        <v>0</v>
      </c>
      <c r="J6">
        <v>8</v>
      </c>
      <c r="K6">
        <v>0</v>
      </c>
      <c r="L6">
        <v>10</v>
      </c>
      <c r="M6">
        <v>10</v>
      </c>
      <c r="N6">
        <v>10</v>
      </c>
      <c r="O6">
        <v>10</v>
      </c>
      <c r="P6" s="13">
        <v>2</v>
      </c>
      <c r="Q6" s="13">
        <v>2</v>
      </c>
      <c r="R6" s="13">
        <v>2</v>
      </c>
      <c r="S6" s="13">
        <v>2</v>
      </c>
      <c r="T6" s="13">
        <v>2</v>
      </c>
      <c r="U6" s="13">
        <v>2</v>
      </c>
      <c r="V6" s="13">
        <v>2</v>
      </c>
      <c r="W6" s="13">
        <v>3</v>
      </c>
      <c r="X6" s="13">
        <v>2</v>
      </c>
      <c r="Y6" s="13">
        <v>3</v>
      </c>
      <c r="Z6" s="13">
        <v>2</v>
      </c>
      <c r="AA6" s="13">
        <v>10</v>
      </c>
      <c r="AB6" s="13">
        <v>3</v>
      </c>
      <c r="AC6" s="13">
        <v>3</v>
      </c>
      <c r="AD6" s="13">
        <v>3</v>
      </c>
      <c r="AE6" s="13">
        <v>3</v>
      </c>
      <c r="AF6" s="13">
        <v>3</v>
      </c>
      <c r="AG6" s="13">
        <v>10</v>
      </c>
      <c r="AH6" s="13">
        <v>3</v>
      </c>
      <c r="AI6" s="13">
        <v>3</v>
      </c>
      <c r="AJ6" s="13">
        <v>3</v>
      </c>
      <c r="AK6" s="13">
        <v>3</v>
      </c>
      <c r="AL6" s="13">
        <v>3</v>
      </c>
      <c r="AM6" s="13"/>
      <c r="AN6" s="13">
        <v>2</v>
      </c>
      <c r="AO6" s="13">
        <v>3</v>
      </c>
      <c r="AP6" s="13">
        <v>3</v>
      </c>
      <c r="AQ6" s="13">
        <v>3</v>
      </c>
      <c r="AR6" s="13">
        <v>10</v>
      </c>
      <c r="AS6" s="13">
        <v>5</v>
      </c>
      <c r="AT6" s="13"/>
      <c r="AU6" s="13"/>
      <c r="AV6" s="13"/>
      <c r="AW6" s="13"/>
      <c r="AX6" s="13"/>
      <c r="AY6" s="13"/>
      <c r="AZ6" s="13"/>
      <c r="BA6" s="13"/>
      <c r="BB6" s="13">
        <v>6</v>
      </c>
      <c r="BC6" s="13">
        <v>6</v>
      </c>
      <c r="BD6" s="13">
        <v>6</v>
      </c>
      <c r="BE6" s="13">
        <v>6</v>
      </c>
      <c r="BF6" s="13">
        <v>6</v>
      </c>
      <c r="BG6" s="13">
        <v>10</v>
      </c>
      <c r="BH6" s="13">
        <v>10</v>
      </c>
      <c r="BI6" s="13">
        <v>10</v>
      </c>
      <c r="BJ6" s="13">
        <v>5</v>
      </c>
      <c r="BK6" s="13"/>
      <c r="BL6" s="13"/>
      <c r="BM6" s="13"/>
      <c r="BN6" s="13"/>
      <c r="BO6" s="13"/>
      <c r="BP6" s="13"/>
      <c r="BQ6" s="13"/>
      <c r="BR6" s="13"/>
      <c r="BS6" s="19"/>
      <c r="BT6" s="19"/>
      <c r="BU6" s="19"/>
      <c r="BV6" s="19"/>
      <c r="BW6" s="19"/>
      <c r="BX6" s="19"/>
      <c r="BY6" s="19">
        <v>1</v>
      </c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>
        <f>COUNT(P6:CJ6)</f>
        <v>39</v>
      </c>
    </row>
    <row r="7" spans="1:89" x14ac:dyDescent="0.25">
      <c r="A7">
        <v>3</v>
      </c>
      <c r="B7" t="s">
        <v>42</v>
      </c>
      <c r="C7">
        <v>7</v>
      </c>
      <c r="D7" t="s">
        <v>44</v>
      </c>
      <c r="E7">
        <v>9</v>
      </c>
      <c r="F7" s="25">
        <f>SUM(L7:CJ7,J7)-I7</f>
        <v>121</v>
      </c>
      <c r="G7" s="9">
        <v>0.46187500000000004</v>
      </c>
      <c r="H7" s="27">
        <f>G7-9/24+K7/60/24+1</f>
        <v>1.086875</v>
      </c>
      <c r="I7" s="10">
        <v>2</v>
      </c>
      <c r="J7">
        <v>8</v>
      </c>
      <c r="K7">
        <v>0</v>
      </c>
      <c r="L7">
        <v>10</v>
      </c>
      <c r="M7">
        <v>10</v>
      </c>
      <c r="N7">
        <v>10</v>
      </c>
      <c r="O7">
        <v>10</v>
      </c>
      <c r="P7" s="13">
        <v>2</v>
      </c>
      <c r="Q7" s="13">
        <v>2</v>
      </c>
      <c r="R7" s="13"/>
      <c r="S7" s="13"/>
      <c r="T7" s="13"/>
      <c r="U7" s="13"/>
      <c r="V7" s="13"/>
      <c r="W7" s="13"/>
      <c r="X7" s="13"/>
      <c r="Y7" s="13"/>
      <c r="Z7" s="13">
        <v>2</v>
      </c>
      <c r="AA7" s="13">
        <v>10</v>
      </c>
      <c r="AB7" s="13">
        <v>3</v>
      </c>
      <c r="AC7" s="13">
        <v>3</v>
      </c>
      <c r="AD7" s="13"/>
      <c r="AE7" s="13"/>
      <c r="AF7" s="13">
        <v>3</v>
      </c>
      <c r="AG7" s="13">
        <v>10</v>
      </c>
      <c r="AH7" s="13"/>
      <c r="AI7" s="13"/>
      <c r="AJ7" s="13"/>
      <c r="AK7" s="13">
        <v>3</v>
      </c>
      <c r="AL7" s="13"/>
      <c r="AM7" s="13"/>
      <c r="AN7" s="13">
        <v>2</v>
      </c>
      <c r="AO7" s="13">
        <v>3</v>
      </c>
      <c r="AP7" s="13"/>
      <c r="AQ7" s="13"/>
      <c r="AR7" s="13">
        <v>10</v>
      </c>
      <c r="AS7" s="13"/>
      <c r="AT7" s="13"/>
      <c r="AU7" s="13"/>
      <c r="AV7" s="13"/>
      <c r="AW7" s="13"/>
      <c r="AX7" s="13">
        <v>6</v>
      </c>
      <c r="AY7" s="13"/>
      <c r="AZ7" s="13">
        <v>6</v>
      </c>
      <c r="BA7" s="13"/>
      <c r="BB7" s="13"/>
      <c r="BC7" s="13"/>
      <c r="BD7" s="13"/>
      <c r="BE7" s="13"/>
      <c r="BF7" s="13"/>
      <c r="BG7" s="13"/>
      <c r="BH7" s="13"/>
      <c r="BI7" s="13">
        <v>10</v>
      </c>
      <c r="BJ7" s="13"/>
      <c r="BK7" s="13"/>
      <c r="BL7" s="13"/>
      <c r="BM7" s="13"/>
      <c r="BN7" s="13"/>
      <c r="BO7" s="13"/>
      <c r="BP7" s="13"/>
      <c r="BQ7" s="13"/>
      <c r="BR7" s="13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>
        <f>COUNT(P7:CJ7)</f>
        <v>15</v>
      </c>
    </row>
    <row r="8" spans="1:89" x14ac:dyDescent="0.25">
      <c r="A8">
        <v>4</v>
      </c>
      <c r="B8" t="s">
        <v>42</v>
      </c>
      <c r="C8">
        <v>6</v>
      </c>
      <c r="D8" t="s">
        <v>43</v>
      </c>
      <c r="E8">
        <v>9</v>
      </c>
      <c r="F8" s="25">
        <f>SUM(L8:CJ8,J8)-I8</f>
        <v>115</v>
      </c>
      <c r="G8" s="9">
        <v>0.44790509259259265</v>
      </c>
      <c r="H8" s="27">
        <f>G8-9/24+K8/60/24+1</f>
        <v>1.0729050925925927</v>
      </c>
      <c r="I8" s="10">
        <v>0</v>
      </c>
      <c r="J8">
        <v>8</v>
      </c>
      <c r="K8">
        <v>0</v>
      </c>
      <c r="L8">
        <v>10</v>
      </c>
      <c r="M8">
        <v>10</v>
      </c>
      <c r="N8">
        <v>10</v>
      </c>
      <c r="O8">
        <v>10</v>
      </c>
      <c r="P8" s="13">
        <v>2</v>
      </c>
      <c r="Q8" s="13"/>
      <c r="R8" s="13"/>
      <c r="S8" s="13"/>
      <c r="T8" s="13">
        <v>2</v>
      </c>
      <c r="U8" s="13"/>
      <c r="V8" s="13"/>
      <c r="W8" s="13"/>
      <c r="X8" s="13"/>
      <c r="Y8" s="13"/>
      <c r="Z8" s="13"/>
      <c r="AA8" s="13">
        <v>10</v>
      </c>
      <c r="AB8" s="13">
        <v>3</v>
      </c>
      <c r="AC8" s="13"/>
      <c r="AD8" s="13"/>
      <c r="AE8" s="13"/>
      <c r="AF8" s="13"/>
      <c r="AG8" s="13">
        <v>10</v>
      </c>
      <c r="AH8" s="13"/>
      <c r="AI8" s="13"/>
      <c r="AJ8" s="13"/>
      <c r="AK8" s="13"/>
      <c r="AL8" s="13"/>
      <c r="AM8" s="13"/>
      <c r="AN8" s="13">
        <v>2</v>
      </c>
      <c r="AO8" s="13">
        <v>3</v>
      </c>
      <c r="AP8" s="13"/>
      <c r="AQ8" s="13"/>
      <c r="AR8" s="13">
        <v>10</v>
      </c>
      <c r="AS8" s="13">
        <v>5</v>
      </c>
      <c r="AT8" s="13"/>
      <c r="AU8" s="13"/>
      <c r="AV8" s="13"/>
      <c r="AW8" s="13"/>
      <c r="AX8" s="13"/>
      <c r="AY8" s="13"/>
      <c r="AZ8" s="13">
        <v>6</v>
      </c>
      <c r="BA8" s="13"/>
      <c r="BB8" s="13"/>
      <c r="BC8" s="13"/>
      <c r="BD8" s="13"/>
      <c r="BE8" s="13"/>
      <c r="BF8" s="13"/>
      <c r="BG8" s="13"/>
      <c r="BH8" s="13"/>
      <c r="BI8" s="13">
        <v>10</v>
      </c>
      <c r="BJ8" s="13"/>
      <c r="BK8" s="13"/>
      <c r="BL8" s="13"/>
      <c r="BM8" s="13"/>
      <c r="BN8" s="13"/>
      <c r="BO8" s="13"/>
      <c r="BP8" s="13"/>
      <c r="BQ8" s="13"/>
      <c r="BR8" s="13"/>
      <c r="BS8" s="19"/>
      <c r="BT8" s="19"/>
      <c r="BU8" s="19"/>
      <c r="BV8" s="19">
        <v>1</v>
      </c>
      <c r="BW8" s="19"/>
      <c r="BX8" s="19"/>
      <c r="BY8" s="19">
        <v>1</v>
      </c>
      <c r="BZ8" s="19">
        <v>1</v>
      </c>
      <c r="CA8" s="19"/>
      <c r="CB8" s="19"/>
      <c r="CC8" s="19"/>
      <c r="CD8" s="19"/>
      <c r="CE8" s="19">
        <v>1</v>
      </c>
      <c r="CF8" s="19"/>
      <c r="CG8" s="19"/>
      <c r="CH8" s="19"/>
      <c r="CI8" s="19"/>
      <c r="CJ8" s="19"/>
      <c r="CK8">
        <f>COUNT(P8:CJ8)</f>
        <v>15</v>
      </c>
    </row>
    <row r="9" spans="1:89" x14ac:dyDescent="0.25">
      <c r="A9">
        <v>5</v>
      </c>
      <c r="B9" t="s">
        <v>42</v>
      </c>
      <c r="C9">
        <v>9</v>
      </c>
      <c r="D9" t="s">
        <v>46</v>
      </c>
      <c r="E9">
        <v>4</v>
      </c>
      <c r="F9" s="25">
        <f>SUM(L9:CJ9,J9)-I9</f>
        <v>166</v>
      </c>
      <c r="G9" s="9">
        <v>0.44468749999999996</v>
      </c>
      <c r="H9" s="27">
        <f>G9-9/24+K9/60/24+1</f>
        <v>1.0696874999999999</v>
      </c>
      <c r="I9" s="10">
        <v>0</v>
      </c>
      <c r="J9">
        <v>8</v>
      </c>
      <c r="K9">
        <v>0</v>
      </c>
      <c r="L9">
        <v>10</v>
      </c>
      <c r="M9">
        <v>10</v>
      </c>
      <c r="N9">
        <v>10</v>
      </c>
      <c r="O9">
        <v>10</v>
      </c>
      <c r="P9" s="13">
        <v>2</v>
      </c>
      <c r="Q9" s="13">
        <v>2</v>
      </c>
      <c r="R9" s="13">
        <v>2</v>
      </c>
      <c r="S9" s="13">
        <v>2</v>
      </c>
      <c r="T9" s="13">
        <v>2</v>
      </c>
      <c r="U9" s="13"/>
      <c r="V9" s="13"/>
      <c r="W9" s="13"/>
      <c r="X9" s="13"/>
      <c r="Y9" s="13"/>
      <c r="Z9" s="13"/>
      <c r="AA9" s="13">
        <v>10</v>
      </c>
      <c r="AB9" s="13">
        <v>3</v>
      </c>
      <c r="AC9" s="13">
        <v>3</v>
      </c>
      <c r="AD9" s="13">
        <v>3</v>
      </c>
      <c r="AE9" s="13">
        <v>3</v>
      </c>
      <c r="AF9" s="13">
        <v>3</v>
      </c>
      <c r="AG9" s="13">
        <v>10</v>
      </c>
      <c r="AH9" s="13">
        <v>3</v>
      </c>
      <c r="AI9" s="13"/>
      <c r="AJ9" s="13"/>
      <c r="AK9" s="13"/>
      <c r="AL9" s="13"/>
      <c r="AM9" s="13"/>
      <c r="AN9" s="13">
        <v>2</v>
      </c>
      <c r="AO9" s="13">
        <v>3</v>
      </c>
      <c r="AP9" s="13">
        <v>3</v>
      </c>
      <c r="AQ9" s="13">
        <v>3</v>
      </c>
      <c r="AR9" s="13">
        <v>10</v>
      </c>
      <c r="AS9" s="13">
        <v>5</v>
      </c>
      <c r="AT9" s="13"/>
      <c r="AU9" s="13"/>
      <c r="AV9" s="13"/>
      <c r="AW9" s="13"/>
      <c r="AX9" s="13"/>
      <c r="AY9" s="13"/>
      <c r="AZ9" s="13"/>
      <c r="BA9" s="13"/>
      <c r="BB9" s="13">
        <v>6</v>
      </c>
      <c r="BC9" s="13"/>
      <c r="BD9" s="13">
        <v>6</v>
      </c>
      <c r="BE9" s="13">
        <v>6</v>
      </c>
      <c r="BF9" s="13">
        <v>6</v>
      </c>
      <c r="BG9" s="13">
        <v>10</v>
      </c>
      <c r="BH9" s="13"/>
      <c r="BI9" s="13">
        <v>10</v>
      </c>
      <c r="BJ9" s="13"/>
      <c r="BK9" s="13"/>
      <c r="BL9" s="13"/>
      <c r="BM9" s="13"/>
      <c r="BN9" s="13"/>
      <c r="BO9" s="13"/>
      <c r="BP9" s="13"/>
      <c r="BQ9" s="13"/>
      <c r="BR9" s="13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>
        <f>COUNT(P9:CJ9)</f>
        <v>25</v>
      </c>
    </row>
    <row r="10" spans="1:89" x14ac:dyDescent="0.25">
      <c r="A10">
        <v>6</v>
      </c>
      <c r="B10" t="s">
        <v>42</v>
      </c>
      <c r="C10">
        <v>8</v>
      </c>
      <c r="D10" t="s">
        <v>45</v>
      </c>
      <c r="E10">
        <v>4</v>
      </c>
      <c r="F10" s="25">
        <f>SUM(L10:CJ10,J10)-I10</f>
        <v>96</v>
      </c>
      <c r="G10" s="9">
        <v>0.90559027777777779</v>
      </c>
      <c r="H10" s="27">
        <f>G10-9/24+K10/60/24</f>
        <v>0.53059027777777779</v>
      </c>
      <c r="I10" s="10">
        <v>0</v>
      </c>
      <c r="J10">
        <v>8</v>
      </c>
      <c r="K10">
        <v>0</v>
      </c>
      <c r="L10">
        <v>10</v>
      </c>
      <c r="M10">
        <v>10</v>
      </c>
      <c r="N10">
        <v>10</v>
      </c>
      <c r="O10">
        <v>10</v>
      </c>
      <c r="P10" s="13">
        <v>2</v>
      </c>
      <c r="Q10" s="13">
        <v>2</v>
      </c>
      <c r="R10" s="13">
        <v>2</v>
      </c>
      <c r="S10" s="13">
        <v>2</v>
      </c>
      <c r="T10" s="13">
        <v>2</v>
      </c>
      <c r="U10" s="13"/>
      <c r="V10" s="13"/>
      <c r="W10" s="13"/>
      <c r="X10" s="13"/>
      <c r="Y10" s="13"/>
      <c r="Z10" s="13"/>
      <c r="AA10" s="13">
        <v>10</v>
      </c>
      <c r="AB10" s="13">
        <v>3</v>
      </c>
      <c r="AC10" s="13">
        <v>3</v>
      </c>
      <c r="AD10" s="13">
        <v>3</v>
      </c>
      <c r="AE10" s="13">
        <v>3</v>
      </c>
      <c r="AF10" s="13">
        <v>3</v>
      </c>
      <c r="AG10" s="13">
        <v>10</v>
      </c>
      <c r="AH10" s="13">
        <v>3</v>
      </c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>
        <f>COUNT(P10:CJ10)</f>
        <v>13</v>
      </c>
    </row>
    <row r="11" spans="1:89" s="18" customFormat="1" x14ac:dyDescent="0.25">
      <c r="A11" s="18">
        <v>1</v>
      </c>
      <c r="B11" s="18" t="s">
        <v>36</v>
      </c>
      <c r="C11" s="18">
        <v>1</v>
      </c>
      <c r="D11" s="18" t="s">
        <v>37</v>
      </c>
      <c r="E11" s="18">
        <v>10</v>
      </c>
      <c r="F11" s="22">
        <f>SUM(L11:CJ11,J11)-I11</f>
        <v>255</v>
      </c>
      <c r="G11" s="21">
        <v>0.46561342592592592</v>
      </c>
      <c r="H11" s="26">
        <f>G11-9/24+K11/60/24+1</f>
        <v>1.0906134259259259</v>
      </c>
      <c r="I11" s="22">
        <v>3</v>
      </c>
      <c r="J11" s="18">
        <v>8</v>
      </c>
      <c r="K11" s="18">
        <v>0</v>
      </c>
      <c r="L11" s="18">
        <v>10</v>
      </c>
      <c r="M11" s="18">
        <v>10</v>
      </c>
      <c r="N11" s="18">
        <v>10</v>
      </c>
      <c r="O11" s="18">
        <v>10</v>
      </c>
      <c r="P11" s="16">
        <v>2</v>
      </c>
      <c r="Q11" s="16">
        <v>2</v>
      </c>
      <c r="R11" s="16">
        <v>2</v>
      </c>
      <c r="S11" s="16">
        <v>2</v>
      </c>
      <c r="T11" s="16">
        <v>2</v>
      </c>
      <c r="U11" s="16">
        <v>2</v>
      </c>
      <c r="V11" s="16">
        <v>2</v>
      </c>
      <c r="W11" s="16">
        <v>3</v>
      </c>
      <c r="X11" s="16">
        <v>2</v>
      </c>
      <c r="Y11" s="16">
        <v>3</v>
      </c>
      <c r="Z11" s="16">
        <v>2</v>
      </c>
      <c r="AA11" s="16">
        <v>10</v>
      </c>
      <c r="AB11" s="16">
        <v>3</v>
      </c>
      <c r="AC11" s="16">
        <v>3</v>
      </c>
      <c r="AD11" s="16">
        <v>3</v>
      </c>
      <c r="AE11" s="16">
        <v>3</v>
      </c>
      <c r="AF11" s="16">
        <v>3</v>
      </c>
      <c r="AG11" s="16">
        <v>10</v>
      </c>
      <c r="AH11" s="16">
        <v>3</v>
      </c>
      <c r="AI11" s="16">
        <v>3</v>
      </c>
      <c r="AJ11" s="16"/>
      <c r="AK11" s="16"/>
      <c r="AL11" s="16">
        <v>3</v>
      </c>
      <c r="AM11" s="16"/>
      <c r="AN11" s="16">
        <v>2</v>
      </c>
      <c r="AO11" s="16">
        <v>3</v>
      </c>
      <c r="AP11" s="16">
        <v>3</v>
      </c>
      <c r="AQ11" s="16">
        <v>3</v>
      </c>
      <c r="AR11" s="16">
        <v>10</v>
      </c>
      <c r="AS11" s="16">
        <v>5</v>
      </c>
      <c r="AT11" s="16">
        <v>6</v>
      </c>
      <c r="AU11" s="16">
        <v>6</v>
      </c>
      <c r="AV11" s="16">
        <v>6</v>
      </c>
      <c r="AW11" s="16">
        <v>6</v>
      </c>
      <c r="AX11" s="16">
        <v>6</v>
      </c>
      <c r="AY11" s="16">
        <v>10</v>
      </c>
      <c r="AZ11" s="16">
        <v>6</v>
      </c>
      <c r="BA11" s="16">
        <v>10</v>
      </c>
      <c r="BB11" s="16">
        <v>6</v>
      </c>
      <c r="BC11" s="16">
        <v>6</v>
      </c>
      <c r="BD11" s="16">
        <v>6</v>
      </c>
      <c r="BE11" s="16">
        <v>6</v>
      </c>
      <c r="BF11" s="16">
        <v>6</v>
      </c>
      <c r="BG11" s="16">
        <v>10</v>
      </c>
      <c r="BH11" s="16">
        <v>10</v>
      </c>
      <c r="BI11" s="16">
        <v>10</v>
      </c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8">
        <f>COUNT(P11:CJ11)</f>
        <v>43</v>
      </c>
    </row>
    <row r="12" spans="1:89" x14ac:dyDescent="0.25">
      <c r="A12">
        <v>2</v>
      </c>
      <c r="B12" t="s">
        <v>36</v>
      </c>
      <c r="C12">
        <v>3</v>
      </c>
      <c r="D12" t="s">
        <v>39</v>
      </c>
      <c r="E12">
        <v>10</v>
      </c>
      <c r="F12" s="25">
        <f>SUM(L12:CJ12,J12)-I12</f>
        <v>194</v>
      </c>
      <c r="G12" s="9">
        <v>0.44108796296296293</v>
      </c>
      <c r="H12" s="27">
        <f>G12-9/24+K12/60/24+1</f>
        <v>1.0660879629629629</v>
      </c>
      <c r="I12" s="10">
        <v>0</v>
      </c>
      <c r="J12">
        <v>8</v>
      </c>
      <c r="K12">
        <v>0</v>
      </c>
      <c r="L12">
        <v>10</v>
      </c>
      <c r="M12">
        <v>10</v>
      </c>
      <c r="N12">
        <v>10</v>
      </c>
      <c r="O12">
        <v>10</v>
      </c>
      <c r="P12" s="13">
        <v>2</v>
      </c>
      <c r="Q12" s="13">
        <v>2</v>
      </c>
      <c r="R12" s="13">
        <v>2</v>
      </c>
      <c r="S12" s="13">
        <v>2</v>
      </c>
      <c r="T12" s="13">
        <v>2</v>
      </c>
      <c r="U12" s="13">
        <v>2</v>
      </c>
      <c r="V12" s="13">
        <v>2</v>
      </c>
      <c r="W12" s="13">
        <v>3</v>
      </c>
      <c r="X12" s="13">
        <v>2</v>
      </c>
      <c r="Y12" s="13">
        <v>3</v>
      </c>
      <c r="Z12" s="13">
        <v>2</v>
      </c>
      <c r="AA12" s="13">
        <v>10</v>
      </c>
      <c r="AB12" s="13">
        <v>3</v>
      </c>
      <c r="AC12" s="13">
        <v>3</v>
      </c>
      <c r="AD12" s="13">
        <v>3</v>
      </c>
      <c r="AE12" s="13">
        <v>3</v>
      </c>
      <c r="AF12" s="13">
        <v>3</v>
      </c>
      <c r="AG12" s="13">
        <v>10</v>
      </c>
      <c r="AH12" s="13">
        <v>3</v>
      </c>
      <c r="AI12" s="13">
        <v>3</v>
      </c>
      <c r="AJ12" s="13">
        <v>3</v>
      </c>
      <c r="AK12" s="13">
        <v>3</v>
      </c>
      <c r="AL12" s="13">
        <v>3</v>
      </c>
      <c r="AM12" s="13">
        <v>3</v>
      </c>
      <c r="AN12" s="13">
        <v>2</v>
      </c>
      <c r="AO12" s="13">
        <v>3</v>
      </c>
      <c r="AP12" s="13">
        <v>3</v>
      </c>
      <c r="AQ12" s="13">
        <v>3</v>
      </c>
      <c r="AR12" s="13">
        <v>10</v>
      </c>
      <c r="AS12" s="13">
        <v>5</v>
      </c>
      <c r="AT12" s="13"/>
      <c r="AU12" s="13"/>
      <c r="AV12" s="13"/>
      <c r="AW12" s="13"/>
      <c r="AX12" s="13">
        <v>6</v>
      </c>
      <c r="AY12" s="13">
        <v>10</v>
      </c>
      <c r="AZ12" s="13"/>
      <c r="BA12" s="13">
        <v>10</v>
      </c>
      <c r="BB12" s="13">
        <v>6</v>
      </c>
      <c r="BC12" s="13"/>
      <c r="BD12" s="13"/>
      <c r="BE12" s="13"/>
      <c r="BF12" s="13"/>
      <c r="BG12" s="13"/>
      <c r="BH12" s="13"/>
      <c r="BI12" s="13">
        <v>10</v>
      </c>
      <c r="BJ12" s="13"/>
      <c r="BK12" s="13"/>
      <c r="BL12" s="13"/>
      <c r="BM12" s="13"/>
      <c r="BN12" s="13"/>
      <c r="BO12" s="13"/>
      <c r="BP12" s="13"/>
      <c r="BQ12" s="13"/>
      <c r="BR12" s="13"/>
      <c r="BS12" s="19"/>
      <c r="BT12" s="19"/>
      <c r="BU12" s="19"/>
      <c r="BV12" s="19"/>
      <c r="BW12" s="19"/>
      <c r="BX12" s="19"/>
      <c r="BY12" s="19"/>
      <c r="BZ12" s="20">
        <v>1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>
        <f>COUNT(P12:CJ12)</f>
        <v>36</v>
      </c>
    </row>
    <row r="13" spans="1:89" x14ac:dyDescent="0.25">
      <c r="A13">
        <v>3</v>
      </c>
      <c r="B13" t="s">
        <v>36</v>
      </c>
      <c r="C13">
        <v>5</v>
      </c>
      <c r="D13" t="s">
        <v>41</v>
      </c>
      <c r="E13">
        <v>10</v>
      </c>
      <c r="F13" s="25">
        <f>SUM(L13:CJ13,J13)-I13</f>
        <v>142</v>
      </c>
      <c r="G13" s="9">
        <v>0.46559027777777778</v>
      </c>
      <c r="H13" s="27">
        <f>G13-9/24+K13/60/24+1</f>
        <v>1.0905902777777778</v>
      </c>
      <c r="I13" s="10">
        <v>3</v>
      </c>
      <c r="J13">
        <v>8</v>
      </c>
      <c r="K13">
        <v>0</v>
      </c>
      <c r="L13">
        <v>10</v>
      </c>
      <c r="M13">
        <v>10</v>
      </c>
      <c r="N13">
        <v>10</v>
      </c>
      <c r="O13">
        <v>10</v>
      </c>
      <c r="P13" s="13">
        <v>2</v>
      </c>
      <c r="Q13" s="13">
        <v>2</v>
      </c>
      <c r="R13" s="13">
        <v>2</v>
      </c>
      <c r="S13" s="13">
        <v>2</v>
      </c>
      <c r="T13" s="13">
        <v>2</v>
      </c>
      <c r="U13" s="13"/>
      <c r="V13" s="13"/>
      <c r="W13" s="13"/>
      <c r="X13" s="13"/>
      <c r="Y13" s="13"/>
      <c r="Z13" s="13"/>
      <c r="AA13" s="13">
        <v>10</v>
      </c>
      <c r="AB13" s="13">
        <v>3</v>
      </c>
      <c r="AC13" s="13">
        <v>3</v>
      </c>
      <c r="AD13" s="13">
        <v>3</v>
      </c>
      <c r="AE13" s="13">
        <v>3</v>
      </c>
      <c r="AF13" s="13">
        <v>3</v>
      </c>
      <c r="AG13" s="13">
        <v>10</v>
      </c>
      <c r="AH13" s="13"/>
      <c r="AI13" s="13">
        <v>3</v>
      </c>
      <c r="AJ13" s="13"/>
      <c r="AK13" s="13">
        <v>3</v>
      </c>
      <c r="AL13" s="13"/>
      <c r="AM13" s="13"/>
      <c r="AN13" s="13">
        <v>2</v>
      </c>
      <c r="AO13" s="13">
        <v>3</v>
      </c>
      <c r="AP13" s="13"/>
      <c r="AQ13" s="13"/>
      <c r="AR13" s="13"/>
      <c r="AS13" s="13">
        <v>5</v>
      </c>
      <c r="AT13" s="13"/>
      <c r="AU13" s="13"/>
      <c r="AV13" s="13"/>
      <c r="AW13" s="13"/>
      <c r="AX13" s="13"/>
      <c r="AY13" s="13">
        <v>10</v>
      </c>
      <c r="AZ13" s="13">
        <v>6</v>
      </c>
      <c r="BA13" s="13">
        <v>10</v>
      </c>
      <c r="BB13" s="13"/>
      <c r="BC13" s="13"/>
      <c r="BD13" s="13"/>
      <c r="BE13" s="13"/>
      <c r="BF13" s="13"/>
      <c r="BG13" s="13"/>
      <c r="BH13" s="13"/>
      <c r="BI13" s="13">
        <v>10</v>
      </c>
      <c r="BJ13" s="8"/>
      <c r="BK13" s="13"/>
      <c r="BL13" s="13"/>
      <c r="BM13" s="13"/>
      <c r="BN13" s="13"/>
      <c r="BO13" s="13"/>
      <c r="BP13" s="13"/>
      <c r="BQ13" s="13"/>
      <c r="BR13" s="13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>
        <f>COUNT(P13:CJ13)</f>
        <v>21</v>
      </c>
    </row>
    <row r="14" spans="1:89" x14ac:dyDescent="0.25">
      <c r="A14">
        <v>4</v>
      </c>
      <c r="B14" t="s">
        <v>36</v>
      </c>
      <c r="C14">
        <v>4</v>
      </c>
      <c r="D14" t="s">
        <v>40</v>
      </c>
      <c r="E14">
        <v>10</v>
      </c>
      <c r="F14" s="25">
        <f>SUM(L14:CJ14,J14)-I14</f>
        <v>135</v>
      </c>
      <c r="G14" s="9">
        <v>0.46689814814814817</v>
      </c>
      <c r="H14" s="27">
        <f>G14-9/24+K14/60/24+1</f>
        <v>1.1335648148148147</v>
      </c>
      <c r="I14" s="10">
        <v>3</v>
      </c>
      <c r="J14">
        <v>8</v>
      </c>
      <c r="K14">
        <v>60</v>
      </c>
      <c r="M14">
        <v>10</v>
      </c>
      <c r="N14">
        <v>10</v>
      </c>
      <c r="O14">
        <v>10</v>
      </c>
      <c r="P14" s="13">
        <v>2</v>
      </c>
      <c r="Q14" s="13">
        <v>2</v>
      </c>
      <c r="R14" s="13">
        <v>2</v>
      </c>
      <c r="S14" s="13">
        <v>2</v>
      </c>
      <c r="T14" s="13">
        <v>2</v>
      </c>
      <c r="U14" s="13"/>
      <c r="V14" s="13"/>
      <c r="W14" s="13"/>
      <c r="X14" s="13"/>
      <c r="Y14" s="13"/>
      <c r="Z14" s="13">
        <v>2</v>
      </c>
      <c r="AA14" s="13">
        <v>10</v>
      </c>
      <c r="AB14" s="13">
        <v>3</v>
      </c>
      <c r="AC14" s="13">
        <v>3</v>
      </c>
      <c r="AD14" s="13">
        <v>3</v>
      </c>
      <c r="AE14" s="13">
        <v>3</v>
      </c>
      <c r="AF14" s="13">
        <v>3</v>
      </c>
      <c r="AG14" s="13">
        <v>10</v>
      </c>
      <c r="AH14" s="13">
        <v>3</v>
      </c>
      <c r="AI14" s="13">
        <v>3</v>
      </c>
      <c r="AJ14" s="13"/>
      <c r="AK14" s="13"/>
      <c r="AL14" s="13"/>
      <c r="AM14" s="13"/>
      <c r="AN14" s="13">
        <v>2</v>
      </c>
      <c r="AO14" s="13">
        <v>3</v>
      </c>
      <c r="AP14" s="13">
        <v>3</v>
      </c>
      <c r="AQ14" s="13">
        <v>3</v>
      </c>
      <c r="AR14" s="13">
        <v>10</v>
      </c>
      <c r="AS14" s="13"/>
      <c r="AT14" s="13"/>
      <c r="AU14" s="13"/>
      <c r="AV14" s="13"/>
      <c r="AW14" s="13"/>
      <c r="AX14" s="13"/>
      <c r="AY14" s="13"/>
      <c r="AZ14" s="13">
        <v>6</v>
      </c>
      <c r="BA14" s="13"/>
      <c r="BB14" s="13"/>
      <c r="BC14" s="13"/>
      <c r="BD14" s="13"/>
      <c r="BE14" s="13"/>
      <c r="BF14" s="13"/>
      <c r="BG14" s="13"/>
      <c r="BH14" s="13">
        <v>10</v>
      </c>
      <c r="BI14" s="13">
        <v>10</v>
      </c>
      <c r="BJ14" s="13"/>
      <c r="BK14" s="13"/>
      <c r="BL14" s="13"/>
      <c r="BM14" s="13"/>
      <c r="BN14" s="13"/>
      <c r="BO14" s="13"/>
      <c r="BP14" s="13"/>
      <c r="BQ14" s="13"/>
      <c r="BR14" s="13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>
        <f>COUNT(P14:CJ14)</f>
        <v>23</v>
      </c>
    </row>
    <row r="15" spans="1:89" x14ac:dyDescent="0.25">
      <c r="A15">
        <v>5</v>
      </c>
      <c r="B15" t="s">
        <v>36</v>
      </c>
      <c r="C15">
        <v>2</v>
      </c>
      <c r="D15" t="s">
        <v>38</v>
      </c>
      <c r="F15" s="25">
        <f>SUM(L15:CJ15,J15)-I15</f>
        <v>87</v>
      </c>
      <c r="G15" s="9" t="s">
        <v>57</v>
      </c>
      <c r="H15" s="9"/>
      <c r="I15" s="10">
        <v>0</v>
      </c>
      <c r="J15">
        <v>8</v>
      </c>
      <c r="K15">
        <v>0</v>
      </c>
      <c r="L15">
        <v>10</v>
      </c>
      <c r="M15">
        <v>10</v>
      </c>
      <c r="N15">
        <v>10</v>
      </c>
      <c r="O15">
        <v>10</v>
      </c>
      <c r="P15" s="13">
        <v>2</v>
      </c>
      <c r="Q15" s="13">
        <v>2</v>
      </c>
      <c r="R15" s="13">
        <v>2</v>
      </c>
      <c r="S15" s="13">
        <v>2</v>
      </c>
      <c r="T15" s="13">
        <v>2</v>
      </c>
      <c r="U15" s="13"/>
      <c r="V15" s="13"/>
      <c r="W15" s="13"/>
      <c r="X15" s="13">
        <v>2</v>
      </c>
      <c r="Y15" s="13">
        <v>3</v>
      </c>
      <c r="Z15" s="13">
        <v>2</v>
      </c>
      <c r="AA15" s="13">
        <v>10</v>
      </c>
      <c r="AB15" s="13">
        <v>3</v>
      </c>
      <c r="AC15" s="13">
        <v>3</v>
      </c>
      <c r="AD15" s="13">
        <v>3</v>
      </c>
      <c r="AE15" s="13"/>
      <c r="AF15" s="13">
        <v>3</v>
      </c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>
        <f>COUNT(P15:CJ15)</f>
        <v>13</v>
      </c>
    </row>
    <row r="16" spans="1:89" x14ac:dyDescent="0.25">
      <c r="G16" s="9"/>
    </row>
    <row r="17" spans="7:88" x14ac:dyDescent="0.25">
      <c r="G17" s="9"/>
    </row>
    <row r="18" spans="7:88" x14ac:dyDescent="0.25">
      <c r="G18" s="9"/>
    </row>
    <row r="19" spans="7:88" x14ac:dyDescent="0.25">
      <c r="G19" s="9"/>
    </row>
    <row r="20" spans="7:88" x14ac:dyDescent="0.25">
      <c r="G20" s="9"/>
    </row>
    <row r="21" spans="7:88" x14ac:dyDescent="0.25">
      <c r="G21" s="9"/>
    </row>
    <row r="22" spans="7:88" x14ac:dyDescent="0.25">
      <c r="G22" s="9"/>
    </row>
    <row r="23" spans="7:88" x14ac:dyDescent="0.25">
      <c r="G23" s="9"/>
      <c r="O23">
        <v>10</v>
      </c>
      <c r="P23">
        <v>2</v>
      </c>
      <c r="Q23">
        <v>2</v>
      </c>
      <c r="R23">
        <v>2</v>
      </c>
      <c r="S23">
        <v>2</v>
      </c>
      <c r="T23">
        <v>2</v>
      </c>
      <c r="U23">
        <v>2</v>
      </c>
      <c r="V23">
        <v>2</v>
      </c>
      <c r="W23">
        <v>3</v>
      </c>
      <c r="X23">
        <v>2</v>
      </c>
      <c r="Y23">
        <v>3</v>
      </c>
      <c r="Z23">
        <v>2</v>
      </c>
      <c r="AA23">
        <v>10</v>
      </c>
      <c r="AB23">
        <v>3</v>
      </c>
      <c r="AC23">
        <v>3</v>
      </c>
      <c r="AD23">
        <v>3</v>
      </c>
      <c r="AE23">
        <v>3</v>
      </c>
      <c r="AF23">
        <v>3</v>
      </c>
      <c r="AG23">
        <v>10</v>
      </c>
      <c r="AH23">
        <v>3</v>
      </c>
      <c r="AI23">
        <v>3</v>
      </c>
      <c r="AJ23">
        <v>3</v>
      </c>
      <c r="AK23">
        <v>3</v>
      </c>
      <c r="AL23">
        <v>3</v>
      </c>
      <c r="AM23">
        <v>3</v>
      </c>
      <c r="AN23">
        <v>2</v>
      </c>
      <c r="AO23">
        <v>3</v>
      </c>
      <c r="AP23">
        <v>3</v>
      </c>
      <c r="AQ23">
        <v>3</v>
      </c>
      <c r="AR23">
        <v>10</v>
      </c>
      <c r="AS23">
        <v>5</v>
      </c>
      <c r="AT23">
        <v>6</v>
      </c>
      <c r="AU23">
        <v>6</v>
      </c>
      <c r="AV23">
        <v>6</v>
      </c>
      <c r="AW23">
        <v>6</v>
      </c>
      <c r="AX23">
        <v>6</v>
      </c>
      <c r="AY23">
        <v>10</v>
      </c>
      <c r="AZ23">
        <v>6</v>
      </c>
      <c r="BA23">
        <v>10</v>
      </c>
      <c r="BB23">
        <v>6</v>
      </c>
      <c r="BC23">
        <v>6</v>
      </c>
      <c r="BD23">
        <v>6</v>
      </c>
      <c r="BE23">
        <v>6</v>
      </c>
      <c r="BF23">
        <v>6</v>
      </c>
      <c r="BG23">
        <v>10</v>
      </c>
      <c r="BH23">
        <v>10</v>
      </c>
      <c r="BI23">
        <v>10</v>
      </c>
      <c r="BJ23">
        <v>5</v>
      </c>
      <c r="BK23">
        <v>5</v>
      </c>
      <c r="BL23">
        <v>3</v>
      </c>
      <c r="BM23">
        <v>3</v>
      </c>
      <c r="BN23">
        <v>3</v>
      </c>
      <c r="BO23">
        <v>3</v>
      </c>
      <c r="BP23">
        <v>3</v>
      </c>
      <c r="BQ23">
        <v>3</v>
      </c>
      <c r="BR23">
        <v>3</v>
      </c>
      <c r="BS23">
        <v>1</v>
      </c>
      <c r="BT23">
        <v>1</v>
      </c>
      <c r="BU23">
        <v>1</v>
      </c>
      <c r="BV23">
        <v>1</v>
      </c>
      <c r="BW23">
        <v>1</v>
      </c>
      <c r="BX23">
        <v>1</v>
      </c>
      <c r="BY23">
        <v>1</v>
      </c>
      <c r="BZ23">
        <v>1</v>
      </c>
      <c r="CA23">
        <v>1</v>
      </c>
      <c r="CB23">
        <v>1</v>
      </c>
      <c r="CC23">
        <v>1</v>
      </c>
      <c r="CD23">
        <v>1</v>
      </c>
      <c r="CE23">
        <v>1</v>
      </c>
      <c r="CF23">
        <v>1</v>
      </c>
      <c r="CG23">
        <v>1</v>
      </c>
      <c r="CH23">
        <v>1</v>
      </c>
      <c r="CI23">
        <v>1</v>
      </c>
      <c r="CJ23">
        <v>1</v>
      </c>
    </row>
  </sheetData>
  <autoFilter ref="A4:CJ15">
    <sortState ref="A5:CJ15">
      <sortCondition descending="1" ref="B4:B15"/>
    </sortState>
  </autoFilter>
  <mergeCells count="1">
    <mergeCell ref="J1:K1"/>
  </mergeCells>
  <pageMargins left="0.25" right="0.25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Лайт</vt:lpstr>
      <vt:lpstr>ЛайтВело</vt:lpstr>
      <vt:lpstr>ПРО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2025-04-30T15:31:27Z</dcterms:modified>
</cp:coreProperties>
</file>